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а сайт 3 этап\"/>
    </mc:Choice>
  </mc:AlternateContent>
  <bookViews>
    <workbookView xWindow="0" yWindow="0" windowWidth="27720" windowHeight="9405"/>
  </bookViews>
  <sheets>
    <sheet name="Доходы" sheetId="2" r:id="rId1"/>
  </sheets>
  <calcPr calcId="152511"/>
</workbook>
</file>

<file path=xl/calcChain.xml><?xml version="1.0" encoding="utf-8"?>
<calcChain xmlns="http://schemas.openxmlformats.org/spreadsheetml/2006/main">
  <c r="K9" i="2" l="1"/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K35" i="2"/>
  <c r="K34" i="2"/>
  <c r="K33" i="2"/>
  <c r="K30" i="2"/>
  <c r="K27" i="2"/>
  <c r="K26" i="2"/>
  <c r="K25" i="2"/>
  <c r="K15" i="2"/>
  <c r="K14" i="2"/>
  <c r="K11" i="2"/>
  <c r="K32" i="2"/>
  <c r="K31" i="2"/>
  <c r="K22" i="2"/>
  <c r="K21" i="2"/>
  <c r="K20" i="2"/>
  <c r="K19" i="2"/>
  <c r="K18" i="2"/>
  <c r="K17" i="2"/>
  <c r="K16" i="2"/>
  <c r="K13" i="2"/>
  <c r="K12" i="2"/>
  <c r="J35" i="2" l="1"/>
  <c r="J34" i="2"/>
  <c r="J33" i="2"/>
  <c r="J32" i="2"/>
  <c r="J31" i="2"/>
  <c r="J30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G35" i="2"/>
  <c r="G34" i="2"/>
  <c r="G33" i="2"/>
  <c r="G32" i="2"/>
  <c r="G31" i="2"/>
  <c r="G30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</calcChain>
</file>

<file path=xl/sharedStrings.xml><?xml version="1.0" encoding="utf-8"?>
<sst xmlns="http://schemas.openxmlformats.org/spreadsheetml/2006/main" count="92" uniqueCount="69">
  <si>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</si>
  <si>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</si>
  <si>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</si>
  <si>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</si>
  <si>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</si>
  <si>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</si>
  <si>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</si>
  <si>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</si>
  <si>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</si>
  <si>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</si>
  <si>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</si>
  <si>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</si>
  <si>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</si>
  <si>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</si>
  <si>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</si>
  <si>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</si>
  <si>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</si>
  <si>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</si>
  <si>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</si>
  <si>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</si>
  <si>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</si>
  <si>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</si>
  <si>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</si>
  <si>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</si>
  <si>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</si>
  <si>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</si>
  <si>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</si>
  <si>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</si>
  <si>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</si>
  <si>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</si>
  <si>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</si>
  <si>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</si>
  <si>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</si>
  <si>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</si>
  <si>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</si>
  <si>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</si>
  <si>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</si>
  <si>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</si>
  <si>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</si>
  <si>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</si>
  <si>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</si>
  <si>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</si>
  <si>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</si>
  <si>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</si>
  <si>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</si>
  <si>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</si>
  <si>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</si>
  <si>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</si>
  <si>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</si>
  <si>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</si>
  <si>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</si>
  <si>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</si>
  <si>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</si>
  <si>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</si>
  <si>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</si>
  <si>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</si>
  <si>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</si>
  <si>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 xml:space="preserve">                         </t>
  </si>
  <si>
    <t>План 2017 г. (рублей)</t>
  </si>
  <si>
    <t>Исполнено за 1 квартал 2017 г. (рублей)</t>
  </si>
  <si>
    <t>% исполнения</t>
  </si>
  <si>
    <t>Рост/снижение 1 квартала 2018 г к 1 кварталу 2017 г. %</t>
  </si>
  <si>
    <t>%               исполнения</t>
  </si>
  <si>
    <t xml:space="preserve">                                                                                Исполнение доходной части бюджета Остаповского сельского поселения  за 3 квартал 2018 года в сравнении с соответствующим периодом 2017 года</t>
  </si>
  <si>
    <t>Прочие неналоговые доходы</t>
  </si>
  <si>
    <t>000 117 00000 00 0000 000</t>
  </si>
  <si>
    <t>000 117 01000 00 0000 180</t>
  </si>
  <si>
    <t>Невыясненные поступления</t>
  </si>
  <si>
    <t>Исполнение 1 квартала 2018 года к 1 кварталу 2017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</si>
</sst>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0" fontId="0" fillId="0" borderId="13" xfId="0" applyBorder="1" applyProtection="1">
      <protection locked="0"/>
    </xf>
    <xf numFmtId="0" fontId="3" fillId="3" borderId="15" xfId="36" applyNumberFormat="1" applyFill="1" applyProtection="1">
      <alignment horizontal="left" wrapText="1"/>
    </xf>
    <xf numFmtId="49" fontId="3" fillId="3" borderId="16" xfId="37" applyFill="1" applyProtection="1">
      <alignment horizontal="center" wrapText="1"/>
    </xf>
    <xf numFmtId="49" fontId="3" fillId="3" borderId="17" xfId="38" applyFill="1" applyProtection="1">
      <alignment horizontal="center"/>
    </xf>
    <xf numFmtId="4" fontId="3" fillId="3" borderId="17" xfId="39" applyFill="1" applyProtection="1">
      <alignment horizontal="right" shrinkToFit="1"/>
    </xf>
    <xf numFmtId="0" fontId="1" fillId="3" borderId="5" xfId="32" applyNumberFormat="1" applyFill="1" applyProtection="1"/>
    <xf numFmtId="0" fontId="3" fillId="4" borderId="21" xfId="44" applyNumberFormat="1" applyFill="1" applyProtection="1">
      <alignment horizontal="left" wrapText="1" indent="2"/>
    </xf>
    <xf numFmtId="49" fontId="3" fillId="4" borderId="22" xfId="45" applyFill="1" applyProtection="1">
      <alignment horizontal="center" shrinkToFit="1"/>
    </xf>
    <xf numFmtId="49" fontId="3" fillId="4" borderId="23" xfId="46" applyFill="1" applyProtection="1">
      <alignment horizontal="center"/>
    </xf>
    <xf numFmtId="4" fontId="3" fillId="4" borderId="23" xfId="47" applyFill="1" applyProtection="1">
      <alignment horizontal="right" shrinkToFit="1"/>
    </xf>
    <xf numFmtId="0" fontId="1" fillId="4" borderId="5" xfId="32" applyNumberFormat="1" applyFill="1" applyProtection="1"/>
    <xf numFmtId="0" fontId="3" fillId="5" borderId="21" xfId="44" applyNumberFormat="1" applyFill="1" applyProtection="1">
      <alignment horizontal="left" wrapText="1" indent="2"/>
    </xf>
    <xf numFmtId="49" fontId="3" fillId="5" borderId="22" xfId="45" applyFill="1" applyProtection="1">
      <alignment horizontal="center" shrinkToFit="1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2" fontId="0" fillId="3" borderId="13" xfId="0" applyNumberFormat="1" applyFill="1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0" fontId="13" fillId="0" borderId="13" xfId="32" applyNumberFormat="1" applyFont="1" applyBorder="1" applyProtection="1"/>
    <xf numFmtId="2" fontId="13" fillId="3" borderId="13" xfId="32" applyNumberFormat="1" applyFont="1" applyFill="1" applyBorder="1" applyProtection="1"/>
    <xf numFmtId="2" fontId="13" fillId="0" borderId="13" xfId="32" applyNumberFormat="1" applyFont="1" applyBorder="1" applyProtection="1"/>
    <xf numFmtId="2" fontId="13" fillId="4" borderId="13" xfId="32" applyNumberFormat="1" applyFont="1" applyFill="1" applyBorder="1" applyProtection="1"/>
    <xf numFmtId="2" fontId="13" fillId="5" borderId="13" xfId="32" applyNumberFormat="1" applyFont="1" applyFill="1" applyBorder="1" applyProtection="1"/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2" fontId="13" fillId="0" borderId="20" xfId="31" applyNumberFormat="1" applyFont="1" applyBorder="1" applyAlignment="1" applyProtection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0" borderId="20" xfId="31" applyNumberFormat="1" applyFont="1" applyBorder="1" applyAlignment="1" applyProtection="1">
      <alignment vertical="center" wrapText="1"/>
    </xf>
    <xf numFmtId="0" fontId="13" fillId="0" borderId="34" xfId="31" applyNumberFormat="1" applyFont="1" applyBorder="1" applyAlignment="1" applyProtection="1">
      <alignment vertical="center" wrapText="1"/>
    </xf>
    <xf numFmtId="0" fontId="13" fillId="0" borderId="23" xfId="31" applyNumberFormat="1" applyFont="1" applyBorder="1" applyAlignment="1" applyProtection="1">
      <alignment vertical="center" wrapText="1"/>
    </xf>
    <xf numFmtId="0" fontId="13" fillId="0" borderId="20" xfId="31" applyNumberFormat="1" applyFont="1" applyBorder="1" applyAlignment="1" applyProtection="1">
      <alignment wrapText="1"/>
    </xf>
    <xf numFmtId="0" fontId="13" fillId="0" borderId="34" xfId="31" applyNumberFormat="1" applyFont="1" applyBorder="1" applyAlignment="1" applyProtection="1">
      <alignment wrapText="1"/>
    </xf>
    <xf numFmtId="0" fontId="13" fillId="0" borderId="23" xfId="31" applyNumberFormat="1" applyFont="1" applyBorder="1" applyAlignment="1" applyProtection="1">
      <alignment wrapText="1"/>
    </xf>
    <xf numFmtId="0" fontId="3" fillId="0" borderId="20" xfId="29" applyNumberFormat="1" applyBorder="1" applyProtection="1">
      <alignment horizontal="center" vertical="top" wrapText="1"/>
    </xf>
    <xf numFmtId="0" fontId="3" fillId="0" borderId="34" xfId="29" applyNumberFormat="1" applyBorder="1" applyProtection="1">
      <alignment horizontal="center" vertical="top" wrapText="1"/>
    </xf>
    <xf numFmtId="0" fontId="3" fillId="0" borderId="23" xfId="29" applyNumberFormat="1" applyBorder="1" applyProtection="1">
      <alignment horizontal="center" vertical="top" wrapText="1"/>
    </xf>
    <xf numFmtId="49" fontId="3" fillId="0" borderId="20" xfId="30" applyBorder="1" applyProtection="1">
      <alignment horizontal="center" vertical="top" wrapText="1"/>
    </xf>
    <xf numFmtId="49" fontId="3" fillId="0" borderId="34" xfId="30" applyBorder="1" applyProtection="1">
      <alignment horizontal="center" vertical="top" wrapText="1"/>
    </xf>
    <xf numFmtId="49" fontId="3" fillId="0" borderId="23" xfId="30" applyBorder="1" applyProtection="1">
      <alignment horizontal="center" vertical="top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K9" sqref="K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9.140625" style="1" hidden="1"/>
    <col min="7" max="7" width="11.140625" style="1" customWidth="1"/>
    <col min="8" max="8" width="13.140625" style="1" customWidth="1"/>
    <col min="9" max="9" width="14.42578125" style="1" customWidth="1"/>
    <col min="10" max="11" width="15.85546875" style="1" customWidth="1"/>
    <col min="12" max="12" width="16" style="1" customWidth="1"/>
    <col min="13" max="16384" width="9.140625" style="1"/>
  </cols>
  <sheetData>
    <row r="1" spans="1:12" x14ac:dyDescent="0.25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" customHeight="1" x14ac:dyDescent="0.25">
      <c r="A3" s="2"/>
      <c r="B3" s="2"/>
      <c r="C3" s="2"/>
      <c r="D3" s="2"/>
      <c r="E3" s="2"/>
      <c r="F3" s="2"/>
    </row>
    <row r="4" spans="1:12" ht="14.1" customHeight="1" x14ac:dyDescent="0.25">
      <c r="A4" s="44" t="s">
        <v>57</v>
      </c>
      <c r="B4" s="45"/>
      <c r="C4" s="45"/>
      <c r="D4" s="45"/>
      <c r="E4" s="45"/>
      <c r="F4" s="3"/>
    </row>
    <row r="5" spans="1:12" ht="12.95" customHeight="1" x14ac:dyDescent="0.25">
      <c r="A5" s="55" t="s">
        <v>0</v>
      </c>
      <c r="B5" s="55" t="s">
        <v>1</v>
      </c>
      <c r="C5" s="55" t="s">
        <v>2</v>
      </c>
      <c r="D5" s="58" t="s">
        <v>3</v>
      </c>
      <c r="E5" s="58" t="s">
        <v>4</v>
      </c>
      <c r="F5" s="4"/>
      <c r="G5" s="49" t="s">
        <v>62</v>
      </c>
      <c r="H5" s="49" t="s">
        <v>58</v>
      </c>
      <c r="I5" s="52" t="s">
        <v>59</v>
      </c>
      <c r="J5" s="49" t="s">
        <v>60</v>
      </c>
      <c r="K5" s="46" t="s">
        <v>68</v>
      </c>
      <c r="L5" s="49" t="s">
        <v>61</v>
      </c>
    </row>
    <row r="6" spans="1:12" ht="12" customHeight="1" x14ac:dyDescent="0.25">
      <c r="A6" s="56"/>
      <c r="B6" s="56"/>
      <c r="C6" s="56"/>
      <c r="D6" s="59"/>
      <c r="E6" s="59"/>
      <c r="F6" s="5"/>
      <c r="G6" s="50"/>
      <c r="H6" s="50"/>
      <c r="I6" s="53"/>
      <c r="J6" s="50"/>
      <c r="K6" s="47"/>
      <c r="L6" s="50"/>
    </row>
    <row r="7" spans="1:12" ht="14.25" customHeight="1" x14ac:dyDescent="0.25">
      <c r="A7" s="57"/>
      <c r="B7" s="57"/>
      <c r="C7" s="57"/>
      <c r="D7" s="60"/>
      <c r="E7" s="60"/>
      <c r="F7" s="5"/>
      <c r="G7" s="51"/>
      <c r="H7" s="51"/>
      <c r="I7" s="54"/>
      <c r="J7" s="51"/>
      <c r="K7" s="48"/>
      <c r="L7" s="51"/>
    </row>
    <row r="8" spans="1:12" ht="14.25" customHeight="1" thickBot="1" x14ac:dyDescent="0.3">
      <c r="A8" s="6">
        <v>1</v>
      </c>
      <c r="B8" s="7">
        <v>2</v>
      </c>
      <c r="C8" s="7">
        <v>3</v>
      </c>
      <c r="D8" s="8" t="s">
        <v>5</v>
      </c>
      <c r="E8" s="8" t="s">
        <v>6</v>
      </c>
      <c r="F8" s="5"/>
      <c r="G8" s="17"/>
      <c r="H8" s="17"/>
      <c r="I8" s="17"/>
      <c r="J8" s="17"/>
      <c r="K8" s="37">
        <v>9</v>
      </c>
      <c r="L8" s="17"/>
    </row>
    <row r="9" spans="1:12" ht="17.25" customHeight="1" x14ac:dyDescent="0.25">
      <c r="A9" s="18" t="s">
        <v>7</v>
      </c>
      <c r="B9" s="19" t="s">
        <v>8</v>
      </c>
      <c r="C9" s="20" t="s">
        <v>9</v>
      </c>
      <c r="D9" s="21">
        <v>17188264.690000001</v>
      </c>
      <c r="E9" s="21">
        <v>12262354.949999999</v>
      </c>
      <c r="F9" s="22"/>
      <c r="G9" s="33">
        <f>E9/D9*100</f>
        <v>71.341436562436357</v>
      </c>
      <c r="H9" s="33">
        <v>18046772.699999999</v>
      </c>
      <c r="I9" s="33">
        <v>13325909.09</v>
      </c>
      <c r="J9" s="33">
        <f>I9/H9*100</f>
        <v>73.840953790036934</v>
      </c>
      <c r="K9" s="38">
        <f>E9/I9*100</f>
        <v>92.018899927824719</v>
      </c>
      <c r="L9" s="33">
        <f>K9-100</f>
        <v>-7.9811000721752805</v>
      </c>
    </row>
    <row r="10" spans="1:12" ht="15" customHeight="1" x14ac:dyDescent="0.25">
      <c r="A10" s="9" t="s">
        <v>10</v>
      </c>
      <c r="B10" s="10"/>
      <c r="C10" s="11"/>
      <c r="D10" s="12"/>
      <c r="E10" s="12"/>
      <c r="F10" s="5"/>
      <c r="G10" s="34"/>
      <c r="H10" s="34"/>
      <c r="I10" s="34"/>
      <c r="J10" s="34"/>
      <c r="K10" s="39"/>
      <c r="L10" s="34"/>
    </row>
    <row r="11" spans="1:12" x14ac:dyDescent="0.25">
      <c r="A11" s="23" t="s">
        <v>11</v>
      </c>
      <c r="B11" s="24" t="s">
        <v>8</v>
      </c>
      <c r="C11" s="25" t="s">
        <v>12</v>
      </c>
      <c r="D11" s="26">
        <v>5404718</v>
      </c>
      <c r="E11" s="26">
        <v>3113950.66</v>
      </c>
      <c r="F11" s="27"/>
      <c r="G11" s="35">
        <f t="shared" ref="G11:G27" si="0">E11/D11*100</f>
        <v>57.615414162219011</v>
      </c>
      <c r="H11" s="35">
        <v>4125200</v>
      </c>
      <c r="I11" s="35">
        <v>2193947.9500000002</v>
      </c>
      <c r="J11" s="35">
        <f>I11/H11*100</f>
        <v>53.184038349655779</v>
      </c>
      <c r="K11" s="40">
        <f>E11/I11*100</f>
        <v>141.93366164406953</v>
      </c>
      <c r="L11" s="35">
        <f t="shared" ref="L11:L28" si="1">K11-100</f>
        <v>41.933661644069531</v>
      </c>
    </row>
    <row r="12" spans="1:12" x14ac:dyDescent="0.25">
      <c r="A12" s="28" t="s">
        <v>13</v>
      </c>
      <c r="B12" s="29" t="s">
        <v>8</v>
      </c>
      <c r="C12" s="30" t="s">
        <v>14</v>
      </c>
      <c r="D12" s="31">
        <v>920000</v>
      </c>
      <c r="E12" s="31">
        <v>649564.19999999995</v>
      </c>
      <c r="F12" s="32"/>
      <c r="G12" s="36">
        <f t="shared" si="0"/>
        <v>70.604804347826075</v>
      </c>
      <c r="H12" s="36">
        <v>750000</v>
      </c>
      <c r="I12" s="36">
        <v>655669.18000000005</v>
      </c>
      <c r="J12" s="36">
        <f>I12/H12*100</f>
        <v>87.422557333333344</v>
      </c>
      <c r="K12" s="39">
        <f>E12/I12*100</f>
        <v>99.068893248878936</v>
      </c>
      <c r="L12" s="36">
        <f t="shared" si="1"/>
        <v>-0.93110675112106378</v>
      </c>
    </row>
    <row r="13" spans="1:12" x14ac:dyDescent="0.25">
      <c r="A13" s="13" t="s">
        <v>15</v>
      </c>
      <c r="B13" s="14" t="s">
        <v>8</v>
      </c>
      <c r="C13" s="15" t="s">
        <v>16</v>
      </c>
      <c r="D13" s="16">
        <v>920000</v>
      </c>
      <c r="E13" s="16">
        <v>649564.19999999995</v>
      </c>
      <c r="F13" s="5"/>
      <c r="G13" s="34">
        <f t="shared" si="0"/>
        <v>70.604804347826075</v>
      </c>
      <c r="H13" s="34">
        <v>750000</v>
      </c>
      <c r="I13" s="34">
        <v>655669.18000000005</v>
      </c>
      <c r="J13" s="34">
        <f>I13/H13*100</f>
        <v>87.422557333333344</v>
      </c>
      <c r="K13" s="39">
        <f>E13/I13*100</f>
        <v>99.068893248878936</v>
      </c>
      <c r="L13" s="34">
        <f t="shared" si="1"/>
        <v>-0.93110675112106378</v>
      </c>
    </row>
    <row r="14" spans="1:12" x14ac:dyDescent="0.25">
      <c r="A14" s="28" t="s">
        <v>17</v>
      </c>
      <c r="B14" s="29" t="s">
        <v>8</v>
      </c>
      <c r="C14" s="30" t="s">
        <v>18</v>
      </c>
      <c r="D14" s="31">
        <v>144000</v>
      </c>
      <c r="E14" s="31">
        <v>6450.26</v>
      </c>
      <c r="F14" s="32"/>
      <c r="G14" s="36">
        <f t="shared" si="0"/>
        <v>4.4793472222222217</v>
      </c>
      <c r="H14" s="36">
        <v>116000</v>
      </c>
      <c r="I14" s="36">
        <v>96968.87</v>
      </c>
      <c r="J14" s="36">
        <f>I14/H14*100</f>
        <v>83.593853448275851</v>
      </c>
      <c r="K14" s="41">
        <f>E14/I14*100</f>
        <v>6.6518873531268339</v>
      </c>
      <c r="L14" s="36">
        <f t="shared" si="1"/>
        <v>-93.348112646873162</v>
      </c>
    </row>
    <row r="15" spans="1:12" x14ac:dyDescent="0.25">
      <c r="A15" s="13" t="s">
        <v>19</v>
      </c>
      <c r="B15" s="14" t="s">
        <v>8</v>
      </c>
      <c r="C15" s="15" t="s">
        <v>20</v>
      </c>
      <c r="D15" s="16">
        <v>144000</v>
      </c>
      <c r="E15" s="16">
        <v>6450.26</v>
      </c>
      <c r="F15" s="5"/>
      <c r="G15" s="34">
        <f t="shared" si="0"/>
        <v>4.4793472222222217</v>
      </c>
      <c r="H15" s="34">
        <v>116000</v>
      </c>
      <c r="I15" s="34">
        <v>96968.87</v>
      </c>
      <c r="J15" s="34">
        <f>I15/H14*100</f>
        <v>83.593853448275851</v>
      </c>
      <c r="K15" s="39">
        <f>E15/I15*100</f>
        <v>6.6518873531268339</v>
      </c>
      <c r="L15" s="34">
        <f t="shared" si="1"/>
        <v>-93.348112646873162</v>
      </c>
    </row>
    <row r="16" spans="1:12" x14ac:dyDescent="0.25">
      <c r="A16" s="28" t="s">
        <v>21</v>
      </c>
      <c r="B16" s="29" t="s">
        <v>8</v>
      </c>
      <c r="C16" s="30" t="s">
        <v>22</v>
      </c>
      <c r="D16" s="31">
        <v>2890000</v>
      </c>
      <c r="E16" s="31">
        <v>1118366.5900000001</v>
      </c>
      <c r="F16" s="32"/>
      <c r="G16" s="36">
        <f t="shared" si="0"/>
        <v>38.697805882352945</v>
      </c>
      <c r="H16" s="36">
        <v>2735000</v>
      </c>
      <c r="I16" s="36">
        <v>1189970.44</v>
      </c>
      <c r="J16" s="36">
        <f t="shared" ref="J16:J27" si="2">I16/H16*100</f>
        <v>43.508974040219378</v>
      </c>
      <c r="K16" s="41">
        <f t="shared" ref="K16:K22" si="3">E16/I16*100</f>
        <v>93.982720276648223</v>
      </c>
      <c r="L16" s="36">
        <f t="shared" si="1"/>
        <v>-6.017279723351777</v>
      </c>
    </row>
    <row r="17" spans="1:12" x14ac:dyDescent="0.25">
      <c r="A17" s="13" t="s">
        <v>23</v>
      </c>
      <c r="B17" s="14" t="s">
        <v>8</v>
      </c>
      <c r="C17" s="15" t="s">
        <v>24</v>
      </c>
      <c r="D17" s="16">
        <v>190000</v>
      </c>
      <c r="E17" s="16">
        <v>83796.66</v>
      </c>
      <c r="F17" s="5"/>
      <c r="G17" s="34">
        <f t="shared" si="0"/>
        <v>44.103505263157892</v>
      </c>
      <c r="H17" s="34">
        <v>85000</v>
      </c>
      <c r="I17" s="34">
        <v>52264.44</v>
      </c>
      <c r="J17" s="34">
        <f t="shared" si="2"/>
        <v>61.487576470588237</v>
      </c>
      <c r="K17" s="39">
        <f t="shared" si="3"/>
        <v>160.33207282044924</v>
      </c>
      <c r="L17" s="34">
        <f t="shared" si="1"/>
        <v>60.332072820449241</v>
      </c>
    </row>
    <row r="18" spans="1:12" x14ac:dyDescent="0.25">
      <c r="A18" s="13" t="s">
        <v>25</v>
      </c>
      <c r="B18" s="14" t="s">
        <v>8</v>
      </c>
      <c r="C18" s="15" t="s">
        <v>26</v>
      </c>
      <c r="D18" s="16">
        <v>2700000</v>
      </c>
      <c r="E18" s="16">
        <v>1034569.93</v>
      </c>
      <c r="F18" s="5"/>
      <c r="G18" s="34">
        <f t="shared" si="0"/>
        <v>38.317404814814815</v>
      </c>
      <c r="H18" s="34">
        <v>2650000</v>
      </c>
      <c r="I18" s="34">
        <v>1137757.9099999999</v>
      </c>
      <c r="J18" s="34">
        <f t="shared" si="2"/>
        <v>42.934260754716981</v>
      </c>
      <c r="K18" s="39">
        <f t="shared" si="3"/>
        <v>90.930585575977247</v>
      </c>
      <c r="L18" s="34">
        <f t="shared" si="1"/>
        <v>-9.069414424022753</v>
      </c>
    </row>
    <row r="19" spans="1:12" x14ac:dyDescent="0.25">
      <c r="A19" s="28" t="s">
        <v>27</v>
      </c>
      <c r="B19" s="29" t="s">
        <v>8</v>
      </c>
      <c r="C19" s="30" t="s">
        <v>28</v>
      </c>
      <c r="D19" s="31">
        <v>42000</v>
      </c>
      <c r="E19" s="31">
        <v>37067</v>
      </c>
      <c r="F19" s="32"/>
      <c r="G19" s="36">
        <f t="shared" si="0"/>
        <v>88.254761904761907</v>
      </c>
      <c r="H19" s="36">
        <v>19556</v>
      </c>
      <c r="I19" s="36">
        <v>2870</v>
      </c>
      <c r="J19" s="36">
        <f t="shared" si="2"/>
        <v>14.675802822663123</v>
      </c>
      <c r="K19" s="39">
        <f t="shared" si="3"/>
        <v>1291.5331010452962</v>
      </c>
      <c r="L19" s="36">
        <f t="shared" si="1"/>
        <v>1191.5331010452962</v>
      </c>
    </row>
    <row r="20" spans="1:12" ht="34.5" x14ac:dyDescent="0.25">
      <c r="A20" s="13" t="s">
        <v>29</v>
      </c>
      <c r="B20" s="14" t="s">
        <v>8</v>
      </c>
      <c r="C20" s="15" t="s">
        <v>30</v>
      </c>
      <c r="D20" s="16">
        <v>42000</v>
      </c>
      <c r="E20" s="16">
        <v>37067</v>
      </c>
      <c r="F20" s="5"/>
      <c r="G20" s="34">
        <f t="shared" si="0"/>
        <v>88.254761904761907</v>
      </c>
      <c r="H20" s="34">
        <v>19556</v>
      </c>
      <c r="I20" s="34">
        <v>2870</v>
      </c>
      <c r="J20" s="34">
        <f t="shared" si="2"/>
        <v>14.675802822663123</v>
      </c>
      <c r="K20" s="39">
        <f t="shared" si="3"/>
        <v>1291.5331010452962</v>
      </c>
      <c r="L20" s="34">
        <f t="shared" si="1"/>
        <v>1191.5331010452962</v>
      </c>
    </row>
    <row r="21" spans="1:12" ht="34.5" x14ac:dyDescent="0.25">
      <c r="A21" s="28" t="s">
        <v>31</v>
      </c>
      <c r="B21" s="29" t="s">
        <v>8</v>
      </c>
      <c r="C21" s="30" t="s">
        <v>32</v>
      </c>
      <c r="D21" s="31">
        <v>220567</v>
      </c>
      <c r="E21" s="31">
        <v>111953.36</v>
      </c>
      <c r="F21" s="32"/>
      <c r="G21" s="36">
        <f t="shared" si="0"/>
        <v>50.757076081190753</v>
      </c>
      <c r="H21" s="36">
        <v>120444</v>
      </c>
      <c r="I21" s="36">
        <v>76519.05</v>
      </c>
      <c r="J21" s="36">
        <f t="shared" si="2"/>
        <v>63.530810999302581</v>
      </c>
      <c r="K21" s="41">
        <f t="shared" si="3"/>
        <v>146.30782791997547</v>
      </c>
      <c r="L21" s="36">
        <f t="shared" si="1"/>
        <v>46.307827919975466</v>
      </c>
    </row>
    <row r="22" spans="1:12" ht="68.25" x14ac:dyDescent="0.25">
      <c r="A22" s="13" t="s">
        <v>33</v>
      </c>
      <c r="B22" s="14" t="s">
        <v>8</v>
      </c>
      <c r="C22" s="15" t="s">
        <v>34</v>
      </c>
      <c r="D22" s="16">
        <v>220567</v>
      </c>
      <c r="E22" s="16">
        <v>111953.36</v>
      </c>
      <c r="F22" s="5"/>
      <c r="G22" s="34">
        <f t="shared" si="0"/>
        <v>50.757076081190753</v>
      </c>
      <c r="H22" s="34">
        <v>120444</v>
      </c>
      <c r="I22" s="34">
        <v>76519.05</v>
      </c>
      <c r="J22" s="34">
        <f t="shared" si="2"/>
        <v>63.530810999302581</v>
      </c>
      <c r="K22" s="39">
        <f t="shared" si="3"/>
        <v>146.30782791997547</v>
      </c>
      <c r="L22" s="34">
        <f t="shared" si="1"/>
        <v>46.307827919975466</v>
      </c>
    </row>
    <row r="23" spans="1:12" ht="23.25" x14ac:dyDescent="0.25">
      <c r="A23" s="28" t="s">
        <v>35</v>
      </c>
      <c r="B23" s="29" t="s">
        <v>8</v>
      </c>
      <c r="C23" s="30" t="s">
        <v>36</v>
      </c>
      <c r="D23" s="31">
        <v>5000</v>
      </c>
      <c r="E23" s="31">
        <v>0</v>
      </c>
      <c r="F23" s="32"/>
      <c r="G23" s="36">
        <f t="shared" si="0"/>
        <v>0</v>
      </c>
      <c r="H23" s="36">
        <v>10000</v>
      </c>
      <c r="I23" s="36">
        <v>0</v>
      </c>
      <c r="J23" s="36">
        <f t="shared" si="2"/>
        <v>0</v>
      </c>
      <c r="K23" s="41">
        <v>0</v>
      </c>
      <c r="L23" s="36">
        <f t="shared" si="1"/>
        <v>-100</v>
      </c>
    </row>
    <row r="24" spans="1:12" x14ac:dyDescent="0.25">
      <c r="A24" s="13" t="s">
        <v>37</v>
      </c>
      <c r="B24" s="14" t="s">
        <v>8</v>
      </c>
      <c r="C24" s="15" t="s">
        <v>38</v>
      </c>
      <c r="D24" s="16">
        <v>5000</v>
      </c>
      <c r="E24" s="16">
        <v>0</v>
      </c>
      <c r="F24" s="5"/>
      <c r="G24" s="34">
        <f t="shared" si="0"/>
        <v>0</v>
      </c>
      <c r="H24" s="34">
        <v>10000</v>
      </c>
      <c r="I24" s="34">
        <v>0</v>
      </c>
      <c r="J24" s="34">
        <f t="shared" si="2"/>
        <v>0</v>
      </c>
      <c r="K24" s="39">
        <v>0</v>
      </c>
      <c r="L24" s="34">
        <f t="shared" si="1"/>
        <v>-100</v>
      </c>
    </row>
    <row r="25" spans="1:12" ht="23.25" x14ac:dyDescent="0.25">
      <c r="A25" s="28" t="s">
        <v>39</v>
      </c>
      <c r="B25" s="29" t="s">
        <v>8</v>
      </c>
      <c r="C25" s="30" t="s">
        <v>40</v>
      </c>
      <c r="D25" s="31">
        <v>1183151</v>
      </c>
      <c r="E25" s="31">
        <v>1190549.25</v>
      </c>
      <c r="F25" s="32"/>
      <c r="G25" s="36">
        <f t="shared" si="0"/>
        <v>100.62530057448289</v>
      </c>
      <c r="H25" s="36">
        <v>374200</v>
      </c>
      <c r="I25" s="36">
        <v>180959</v>
      </c>
      <c r="J25" s="36">
        <f t="shared" si="2"/>
        <v>48.358898984500264</v>
      </c>
      <c r="K25" s="41">
        <f>E25/I25*100</f>
        <v>657.91104614857511</v>
      </c>
      <c r="L25" s="36">
        <f t="shared" si="1"/>
        <v>557.91104614857511</v>
      </c>
    </row>
    <row r="26" spans="1:12" ht="68.25" x14ac:dyDescent="0.25">
      <c r="A26" s="13" t="s">
        <v>41</v>
      </c>
      <c r="B26" s="14" t="s">
        <v>8</v>
      </c>
      <c r="C26" s="15" t="s">
        <v>42</v>
      </c>
      <c r="D26" s="16">
        <v>600000</v>
      </c>
      <c r="E26" s="16">
        <v>610000</v>
      </c>
      <c r="F26" s="5"/>
      <c r="G26" s="34">
        <f t="shared" si="0"/>
        <v>101.66666666666666</v>
      </c>
      <c r="H26" s="34">
        <v>200000</v>
      </c>
      <c r="I26" s="34">
        <v>6776</v>
      </c>
      <c r="J26" s="34">
        <f t="shared" si="2"/>
        <v>3.3879999999999999</v>
      </c>
      <c r="K26" s="39">
        <f>E26/I26*100</f>
        <v>9002.3612750885477</v>
      </c>
      <c r="L26" s="34">
        <f t="shared" si="1"/>
        <v>8902.3612750885477</v>
      </c>
    </row>
    <row r="27" spans="1:12" ht="23.25" x14ac:dyDescent="0.25">
      <c r="A27" s="13" t="s">
        <v>43</v>
      </c>
      <c r="B27" s="14" t="s">
        <v>8</v>
      </c>
      <c r="C27" s="15" t="s">
        <v>44</v>
      </c>
      <c r="D27" s="16">
        <v>583151</v>
      </c>
      <c r="E27" s="16">
        <v>580549.25</v>
      </c>
      <c r="F27" s="5"/>
      <c r="G27" s="34">
        <f t="shared" si="0"/>
        <v>99.553846259373643</v>
      </c>
      <c r="H27" s="34">
        <v>174200</v>
      </c>
      <c r="I27" s="34">
        <v>174183</v>
      </c>
      <c r="J27" s="34">
        <f t="shared" si="2"/>
        <v>99.9902411021814</v>
      </c>
      <c r="K27" s="41">
        <f>E27/I27*100</f>
        <v>333.29845622133047</v>
      </c>
      <c r="L27" s="34">
        <f t="shared" si="1"/>
        <v>233.29845622133047</v>
      </c>
    </row>
    <row r="28" spans="1:12" x14ac:dyDescent="0.25">
      <c r="A28" s="13" t="s">
        <v>64</v>
      </c>
      <c r="B28" s="14"/>
      <c r="C28" s="15" t="s">
        <v>65</v>
      </c>
      <c r="D28" s="16">
        <v>0</v>
      </c>
      <c r="E28" s="16">
        <v>0</v>
      </c>
      <c r="F28" s="5"/>
      <c r="G28" s="34">
        <v>0</v>
      </c>
      <c r="H28" s="34">
        <v>0</v>
      </c>
      <c r="I28" s="34">
        <v>-9008.99</v>
      </c>
      <c r="J28" s="34">
        <v>0</v>
      </c>
      <c r="K28" s="39">
        <v>0</v>
      </c>
      <c r="L28" s="34">
        <f t="shared" si="1"/>
        <v>-100</v>
      </c>
    </row>
    <row r="29" spans="1:12" x14ac:dyDescent="0.25">
      <c r="A29" s="13" t="s">
        <v>67</v>
      </c>
      <c r="B29" s="14"/>
      <c r="C29" s="15" t="s">
        <v>66</v>
      </c>
      <c r="D29" s="16">
        <v>0</v>
      </c>
      <c r="E29" s="16">
        <v>0</v>
      </c>
      <c r="F29" s="5"/>
      <c r="G29" s="34">
        <v>0</v>
      </c>
      <c r="H29" s="34">
        <v>0</v>
      </c>
      <c r="I29" s="34">
        <v>-9008.99</v>
      </c>
      <c r="J29" s="34">
        <v>0</v>
      </c>
      <c r="K29" s="39">
        <v>0</v>
      </c>
      <c r="L29" s="34">
        <f>-100</f>
        <v>-100</v>
      </c>
    </row>
    <row r="30" spans="1:12" x14ac:dyDescent="0.25">
      <c r="A30" s="23" t="s">
        <v>45</v>
      </c>
      <c r="B30" s="24" t="s">
        <v>8</v>
      </c>
      <c r="C30" s="25" t="s">
        <v>46</v>
      </c>
      <c r="D30" s="26">
        <v>11783546.689999999</v>
      </c>
      <c r="E30" s="26">
        <v>9148404.2899999991</v>
      </c>
      <c r="F30" s="27"/>
      <c r="G30" s="35">
        <f t="shared" ref="G30:G35" si="4">E30/D30*100</f>
        <v>77.637103078343202</v>
      </c>
      <c r="H30" s="35">
        <v>13921572.699999999</v>
      </c>
      <c r="I30" s="35">
        <v>11131961.140000001</v>
      </c>
      <c r="J30" s="35">
        <f t="shared" ref="J30:J35" si="5">I30/H30*100</f>
        <v>79.961950994229269</v>
      </c>
      <c r="K30" s="40">
        <f t="shared" ref="K30:K35" si="6">E30/I30*100</f>
        <v>82.181424952405095</v>
      </c>
      <c r="L30" s="35">
        <f t="shared" ref="L30:L35" si="7">K30-100</f>
        <v>-17.818575047594905</v>
      </c>
    </row>
    <row r="31" spans="1:12" ht="23.25" x14ac:dyDescent="0.25">
      <c r="A31" s="28" t="s">
        <v>47</v>
      </c>
      <c r="B31" s="29" t="s">
        <v>8</v>
      </c>
      <c r="C31" s="30" t="s">
        <v>48</v>
      </c>
      <c r="D31" s="31">
        <v>11783546.689999999</v>
      </c>
      <c r="E31" s="31">
        <v>9148404.2899999991</v>
      </c>
      <c r="F31" s="32"/>
      <c r="G31" s="36">
        <f t="shared" si="4"/>
        <v>77.637103078343202</v>
      </c>
      <c r="H31" s="36">
        <v>13921572.699999999</v>
      </c>
      <c r="I31" s="36">
        <v>11131961.140000001</v>
      </c>
      <c r="J31" s="36">
        <f t="shared" si="5"/>
        <v>79.961950994229269</v>
      </c>
      <c r="K31" s="41">
        <f t="shared" si="6"/>
        <v>82.181424952405095</v>
      </c>
      <c r="L31" s="36">
        <f t="shared" si="7"/>
        <v>-17.818575047594905</v>
      </c>
    </row>
    <row r="32" spans="1:12" ht="23.25" x14ac:dyDescent="0.25">
      <c r="A32" s="13" t="s">
        <v>49</v>
      </c>
      <c r="B32" s="14" t="s">
        <v>8</v>
      </c>
      <c r="C32" s="15" t="s">
        <v>50</v>
      </c>
      <c r="D32" s="16">
        <v>10283750</v>
      </c>
      <c r="E32" s="16">
        <v>7751424.7000000002</v>
      </c>
      <c r="F32" s="5"/>
      <c r="G32" s="34">
        <f t="shared" si="4"/>
        <v>75.375468092864963</v>
      </c>
      <c r="H32" s="34">
        <v>10367900</v>
      </c>
      <c r="I32" s="34">
        <v>7836800</v>
      </c>
      <c r="J32" s="34">
        <f t="shared" si="5"/>
        <v>75.587148795802435</v>
      </c>
      <c r="K32" s="39">
        <f t="shared" si="6"/>
        <v>98.910584677419351</v>
      </c>
      <c r="L32" s="34">
        <f t="shared" si="7"/>
        <v>-1.0894153225806491</v>
      </c>
    </row>
    <row r="33" spans="1:12" ht="23.25" x14ac:dyDescent="0.25">
      <c r="A33" s="13" t="s">
        <v>51</v>
      </c>
      <c r="B33" s="14" t="s">
        <v>8</v>
      </c>
      <c r="C33" s="15" t="s">
        <v>52</v>
      </c>
      <c r="D33" s="16">
        <v>431911</v>
      </c>
      <c r="E33" s="16">
        <v>329093.90000000002</v>
      </c>
      <c r="F33" s="5"/>
      <c r="G33" s="34">
        <f t="shared" si="4"/>
        <v>76.194841066793856</v>
      </c>
      <c r="H33" s="34">
        <v>202537</v>
      </c>
      <c r="I33" s="34">
        <v>202537</v>
      </c>
      <c r="J33" s="34">
        <f t="shared" si="5"/>
        <v>100</v>
      </c>
      <c r="K33" s="39">
        <f t="shared" si="6"/>
        <v>162.48581740620233</v>
      </c>
      <c r="L33" s="34">
        <f t="shared" si="7"/>
        <v>62.485817406202329</v>
      </c>
    </row>
    <row r="34" spans="1:12" ht="23.25" x14ac:dyDescent="0.25">
      <c r="A34" s="13" t="s">
        <v>53</v>
      </c>
      <c r="B34" s="14" t="s">
        <v>8</v>
      </c>
      <c r="C34" s="15" t="s">
        <v>54</v>
      </c>
      <c r="D34" s="16">
        <v>156528</v>
      </c>
      <c r="E34" s="16">
        <v>156528</v>
      </c>
      <c r="F34" s="5"/>
      <c r="G34" s="34">
        <f t="shared" si="4"/>
        <v>100</v>
      </c>
      <c r="H34" s="34">
        <v>2594428</v>
      </c>
      <c r="I34" s="34">
        <v>2338700</v>
      </c>
      <c r="J34" s="34">
        <f t="shared" si="5"/>
        <v>90.143183776925014</v>
      </c>
      <c r="K34" s="39">
        <f t="shared" si="6"/>
        <v>6.6929490742720308</v>
      </c>
      <c r="L34" s="34">
        <f t="shared" si="7"/>
        <v>-93.307050925727964</v>
      </c>
    </row>
    <row r="35" spans="1:12" x14ac:dyDescent="0.25">
      <c r="A35" s="13" t="s">
        <v>55</v>
      </c>
      <c r="B35" s="14" t="s">
        <v>8</v>
      </c>
      <c r="C35" s="15" t="s">
        <v>56</v>
      </c>
      <c r="D35" s="16">
        <v>911357.69</v>
      </c>
      <c r="E35" s="16">
        <v>911357.69</v>
      </c>
      <c r="F35" s="5"/>
      <c r="G35" s="34">
        <f t="shared" si="4"/>
        <v>100</v>
      </c>
      <c r="H35" s="34">
        <v>756707.7</v>
      </c>
      <c r="I35" s="34">
        <v>756707.7</v>
      </c>
      <c r="J35" s="34">
        <f t="shared" si="5"/>
        <v>100</v>
      </c>
      <c r="K35" s="39">
        <f t="shared" si="6"/>
        <v>120.43721637826602</v>
      </c>
      <c r="L35" s="34">
        <f t="shared" si="7"/>
        <v>20.437216378266015</v>
      </c>
    </row>
  </sheetData>
  <mergeCells count="13">
    <mergeCell ref="A1:L2"/>
    <mergeCell ref="A4:E4"/>
    <mergeCell ref="K5:K7"/>
    <mergeCell ref="L5:L7"/>
    <mergeCell ref="J5:J7"/>
    <mergeCell ref="I5:I7"/>
    <mergeCell ref="H5:H7"/>
    <mergeCell ref="G5:G7"/>
    <mergeCell ref="A5:A7"/>
    <mergeCell ref="E5:E7"/>
    <mergeCell ref="D5:D7"/>
    <mergeCell ref="C5:C7"/>
    <mergeCell ref="B5:B7"/>
  </mergeCells>
  <pageMargins left="0.39374999999999999" right="0.39374999999999999" top="0.39374999999999999" bottom="0.39374999999999999" header="0.51180550000000002" footer="0.51180550000000002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30EE78C-391C-407A-B31B-1EBF953316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2018-10-22T12:40:50Z</dcterms:created>
  <dcterms:modified xsi:type="dcterms:W3CDTF">2018-10-24T09:45:15Z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