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vetlana\Desktop\На сайт 3 этап\"/>
    </mc:Choice>
  </mc:AlternateContent>
  <bookViews>
    <workbookView xWindow="0" yWindow="0" windowWidth="27720" windowHeight="9405"/>
  </bookViews>
  <sheets>
    <sheet name="Расходы" sheetId="3" r:id="rId1"/>
  </sheets>
  <calcPr calcId="152511"/>
</workbook>
</file>

<file path=xl/calcChain.xml><?xml version="1.0" encoding="utf-8"?>
<calcChain xmlns="http://schemas.openxmlformats.org/spreadsheetml/2006/main">
  <c r="K26" i="3" l="1"/>
  <c r="K25" i="3"/>
  <c r="K24" i="3"/>
  <c r="K23" i="3"/>
  <c r="K22" i="3"/>
  <c r="K21" i="3"/>
  <c r="K20" i="3"/>
  <c r="K19" i="3"/>
  <c r="K18" i="3"/>
  <c r="K17" i="3"/>
  <c r="K16" i="3"/>
  <c r="K15" i="3"/>
  <c r="K14" i="3"/>
  <c r="K11" i="3"/>
  <c r="K10" i="3"/>
  <c r="K9" i="3"/>
  <c r="K7" i="3"/>
  <c r="J25" i="3"/>
  <c r="J26" i="3"/>
  <c r="J24" i="3"/>
  <c r="J23" i="3"/>
  <c r="J22" i="3"/>
  <c r="J21" i="3"/>
  <c r="J20" i="3"/>
  <c r="J19" i="3"/>
  <c r="J18" i="3"/>
  <c r="J17" i="3"/>
  <c r="J16" i="3"/>
  <c r="J15" i="3"/>
  <c r="J14" i="3"/>
  <c r="J11" i="3"/>
  <c r="J10" i="3"/>
  <c r="J9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2" i="3"/>
  <c r="F11" i="3"/>
  <c r="F10" i="3"/>
  <c r="F9" i="3"/>
  <c r="F7" i="3"/>
  <c r="J7" i="3"/>
  <c r="I27" i="3"/>
  <c r="I26" i="3"/>
  <c r="I25" i="3"/>
  <c r="I23" i="3"/>
  <c r="I22" i="3"/>
  <c r="I21" i="3"/>
  <c r="I20" i="3"/>
  <c r="I19" i="3"/>
  <c r="I18" i="3"/>
  <c r="I17" i="3"/>
  <c r="I16" i="3"/>
  <c r="I15" i="3"/>
  <c r="I14" i="3"/>
  <c r="I11" i="3"/>
  <c r="I10" i="3"/>
  <c r="I9" i="3"/>
  <c r="I7" i="3"/>
</calcChain>
</file>

<file path=xl/sharedStrings.xml><?xml version="1.0" encoding="utf-8"?>
<sst xmlns="http://schemas.openxmlformats.org/spreadsheetml/2006/main" count="56" uniqueCount="54">
  <si>
    <t xml:space="preserve"> Наименование показателя</t>
  </si>
  <si>
    <t>4</t>
  </si>
  <si>
    <t>5</t>
  </si>
  <si>
    <t>x</t>
  </si>
  <si>
    <t>в том числе:</t>
  </si>
  <si>
    <t xml:space="preserve">                                              2. Расходы бюджета</t>
  </si>
  <si>
    <t>Код расхода по бюджетной классификации</t>
  </si>
  <si>
    <t>Расходы бюджета - всего</t>
  </si>
  <si>
    <t xml:space="preserve">  ОБЩЕГОСУДАРСТВЕННЫЕ ВОПРОСЫ</t>
  </si>
  <si>
    <t>000 0100 00 0 00 00000 000</t>
  </si>
  <si>
    <t xml:space="preserve">  Функционирование высшего должностного лица субъекта Российской Федерации и муниципального образования</t>
  </si>
  <si>
    <t>000 0102 00 0 00 00000 000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</si>
  <si>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</si>
  <si>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000 0104 00 0 00 00000 000</t>
  </si>
  <si>
    <t xml:space="preserve">  Судебная система</t>
  </si>
  <si>
    <t>000 0105 00 0 00 00000 000</t>
  </si>
  <si>
    <t xml:space="preserve">  Резервные фонды</t>
  </si>
  <si>
    <t>000 0111 00 0 00 00000 000</t>
  </si>
  <si>
    <t xml:space="preserve">  Другие общегосударственные вопросы</t>
  </si>
  <si>
    <t>000 0113 00 0 00 00000 000</t>
  </si>
  <si>
    <t xml:space="preserve">  НАЦИОНАЛЬНАЯ ОБОРОНА</t>
  </si>
  <si>
    <t>000 0200 00 0 00 00000 000</t>
  </si>
  <si>
    <t xml:space="preserve">  Мобилизационная и вневойсковая подготовка</t>
  </si>
  <si>
    <t>000 0203 00 0 00 00000 000</t>
  </si>
  <si>
    <t xml:space="preserve">  НАЦИОНАЛЬНАЯ БЕЗОПАСНОСТЬ И ПРАВООХРАНИТЕЛЬНАЯ ДЕЯТЕЛЬНОСТЬ</t>
  </si>
  <si>
    <t>000 0300 00 0 00 00000 000</t>
  </si>
  <si>
    <t xml:space="preserve">  Обеспечение пожарной безопасности</t>
  </si>
  <si>
    <t>000 0310 00 0 00 00000 000</t>
  </si>
  <si>
    <t xml:space="preserve">  НАЦИОНАЛЬНАЯ ЭКОНОМИКА</t>
  </si>
  <si>
    <t>000 0400 00 0 00 00000 000</t>
  </si>
  <si>
    <t xml:space="preserve">  Дорожное хозяйство (дорожные фонды)</t>
  </si>
  <si>
    <t>000 0409 00 0 00 00000 000</t>
  </si>
  <si>
    <t xml:space="preserve">  ЖИЛИЩНО-КОММУНАЛЬНОЕ ХОЗЯЙСТВО</t>
  </si>
  <si>
    <t>000 0500 00 0 00 00000 000</t>
  </si>
  <si>
    <t xml:space="preserve">  Благоустройство</t>
  </si>
  <si>
    <t>000 0503 00 0 00 00000 000</t>
  </si>
  <si>
    <t xml:space="preserve">  КУЛЬТУРА, КИНЕМАТОГРАФИЯ</t>
  </si>
  <si>
    <t>000 0800 00 0 00 00000 000</t>
  </si>
  <si>
    <t xml:space="preserve">  Культура</t>
  </si>
  <si>
    <t>000 0801 00 0 00 00000 000</t>
  </si>
  <si>
    <t xml:space="preserve">  СОЦИАЛЬНАЯ ПОЛИТИКА</t>
  </si>
  <si>
    <t>000 1000 00 0 00 00000 000</t>
  </si>
  <si>
    <t xml:space="preserve">  Пенсионное обеспечение</t>
  </si>
  <si>
    <t>000 1001 00 0 00 00000 000</t>
  </si>
  <si>
    <t>Результат исполнения бюджета (дефицит / профицит)</t>
  </si>
  <si>
    <t>% исполнения</t>
  </si>
  <si>
    <t>План 2017 года (рублей)</t>
  </si>
  <si>
    <t>Исполнение за 1 полугодие 2017 года (рублей)</t>
  </si>
  <si>
    <t>Исполнение 1полугодие 2018 года к 1 полугодию 2017 года, %</t>
  </si>
  <si>
    <t>Рост/снижение 1 полугодие  2018 года к 1 полугодию 2017 года, %</t>
  </si>
  <si>
    <t>000 1004 00 0 00 00000 000</t>
  </si>
  <si>
    <t>Охрана семьи и детства</t>
  </si>
  <si>
    <t>Исполнение 1полугодие 2018 года</t>
  </si>
  <si>
    <t>План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</si>
</sst>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_ ;\-#,##0.00"/>
  </numFmts>
  <fonts count="13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26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3" fillId="0" borderId="2">
      <alignment horizontal="center" wrapText="1"/>
    </xf>
    <xf numFmtId="49" fontId="3" fillId="0" borderId="1">
      <alignment horizontal="left"/>
    </xf>
    <xf numFmtId="49" fontId="1" fillId="0" borderId="1"/>
    <xf numFmtId="0" fontId="9" fillId="0" borderId="1">
      <alignment horizontal="center"/>
    </xf>
    <xf numFmtId="0" fontId="9" fillId="0" borderId="11">
      <alignment horizontal="center"/>
    </xf>
    <xf numFmtId="0" fontId="9" fillId="0" borderId="1"/>
    <xf numFmtId="49" fontId="9" fillId="0" borderId="1"/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0" fontId="3" fillId="0" borderId="1">
      <alignment horizontal="center"/>
    </xf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2" borderId="1"/>
    <xf numFmtId="0" fontId="10" fillId="0" borderId="1"/>
    <xf numFmtId="0" fontId="11" fillId="0" borderId="1"/>
    <xf numFmtId="0" fontId="1" fillId="0" borderId="13">
      <alignment horizontal="left"/>
    </xf>
    <xf numFmtId="49" fontId="8" fillId="0" borderId="13">
      <alignment horizontal="center" vertical="center" wrapText="1"/>
    </xf>
  </cellStyleXfs>
  <cellXfs count="46">
    <xf numFmtId="0" fontId="0" fillId="0" borderId="0" xfId="0"/>
    <xf numFmtId="0" fontId="0" fillId="0" borderId="0" xfId="0" applyProtection="1">
      <protection locked="0"/>
    </xf>
    <xf numFmtId="0" fontId="2" fillId="0" borderId="1" xfId="2" applyNumberFormat="1" applyProtection="1">
      <alignment horizontal="center"/>
    </xf>
    <xf numFmtId="0" fontId="6" fillId="0" borderId="1" xfId="14" applyNumberFormat="1" applyProtection="1"/>
    <xf numFmtId="0" fontId="2" fillId="0" borderId="2" xfId="28" applyNumberFormat="1" applyProtection="1">
      <alignment horizontal="center"/>
    </xf>
    <xf numFmtId="0" fontId="3" fillId="0" borderId="13" xfId="33" applyNumberFormat="1" applyProtection="1">
      <alignment horizontal="center" vertical="center"/>
    </xf>
    <xf numFmtId="0" fontId="3" fillId="0" borderId="18" xfId="40" applyNumberFormat="1" applyProtection="1">
      <alignment horizontal="left" wrapText="1"/>
    </xf>
    <xf numFmtId="49" fontId="3" fillId="0" borderId="20" xfId="42" applyProtection="1">
      <alignment horizontal="center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Protection="1">
      <alignment horizontal="center" vertical="center" shrinkToFit="1"/>
    </xf>
    <xf numFmtId="49" fontId="1" fillId="0" borderId="5" xfId="52" applyProtection="1"/>
    <xf numFmtId="49" fontId="1" fillId="0" borderId="8" xfId="55" applyProtection="1"/>
    <xf numFmtId="165" fontId="3" fillId="0" borderId="20" xfId="57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3" xfId="61" applyProtection="1">
      <alignment horizontal="center" wrapText="1"/>
    </xf>
    <xf numFmtId="4" fontId="3" fillId="0" borderId="23" xfId="62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9" xfId="67" applyProtection="1">
      <alignment horizontal="center"/>
    </xf>
    <xf numFmtId="4" fontId="3" fillId="0" borderId="29" xfId="68" applyProtection="1">
      <alignment horizontal="right" shrinkToFit="1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4" borderId="15" xfId="36" applyNumberFormat="1" applyFill="1" applyProtection="1">
      <alignment horizontal="left" wrapText="1"/>
    </xf>
    <xf numFmtId="49" fontId="3" fillId="4" borderId="17" xfId="38" applyFill="1" applyProtection="1">
      <alignment horizontal="center"/>
    </xf>
    <xf numFmtId="4" fontId="3" fillId="4" borderId="17" xfId="39" applyFill="1" applyProtection="1">
      <alignment horizontal="right" shrinkToFit="1"/>
    </xf>
    <xf numFmtId="49" fontId="1" fillId="4" borderId="8" xfId="55" applyFill="1" applyProtection="1"/>
    <xf numFmtId="0" fontId="3" fillId="3" borderId="26" xfId="59" applyNumberFormat="1" applyFill="1" applyProtection="1">
      <alignment horizontal="left" wrapText="1"/>
    </xf>
    <xf numFmtId="49" fontId="3" fillId="3" borderId="23" xfId="61" applyFill="1" applyProtection="1">
      <alignment horizontal="center" wrapText="1"/>
    </xf>
    <xf numFmtId="4" fontId="3" fillId="3" borderId="23" xfId="62" applyFill="1" applyProtection="1">
      <alignment horizontal="right" wrapText="1"/>
    </xf>
    <xf numFmtId="0" fontId="1" fillId="3" borderId="8" xfId="64" applyNumberFormat="1" applyFill="1" applyProtection="1">
      <alignment wrapText="1"/>
    </xf>
    <xf numFmtId="49" fontId="8" fillId="0" borderId="20" xfId="125" applyNumberFormat="1" applyBorder="1" applyAlignment="1" applyProtection="1">
      <alignment horizontal="center" vertical="center" wrapText="1"/>
    </xf>
    <xf numFmtId="49" fontId="8" fillId="0" borderId="34" xfId="125" applyNumberFormat="1" applyBorder="1" applyAlignment="1" applyProtection="1">
      <alignment horizontal="center" vertical="center" wrapText="1"/>
    </xf>
    <xf numFmtId="0" fontId="0" fillId="0" borderId="23" xfId="0" applyBorder="1" applyAlignment="1">
      <alignment wrapText="1"/>
    </xf>
    <xf numFmtId="0" fontId="2" fillId="0" borderId="1" xfId="2" applyNumberFormat="1" applyProtection="1">
      <alignment horizontal="center"/>
    </xf>
    <xf numFmtId="0" fontId="2" fillId="0" borderId="1" xfId="2" applyProtection="1">
      <alignment horizontal="center"/>
      <protection locked="0"/>
    </xf>
    <xf numFmtId="0" fontId="3" fillId="0" borderId="13" xfId="29" applyNumberFormat="1" applyProtection="1">
      <alignment horizontal="center" vertical="top" wrapText="1"/>
    </xf>
    <xf numFmtId="0" fontId="3" fillId="0" borderId="13" xfId="29" applyProtection="1">
      <alignment horizontal="center" vertical="top" wrapText="1"/>
      <protection locked="0"/>
    </xf>
    <xf numFmtId="49" fontId="3" fillId="0" borderId="13" xfId="30" applyProtection="1">
      <alignment horizontal="center" vertical="top" wrapText="1"/>
    </xf>
    <xf numFmtId="49" fontId="3" fillId="0" borderId="13" xfId="30" applyProtection="1">
      <alignment horizontal="center" vertical="top" wrapText="1"/>
      <protection locked="0"/>
    </xf>
    <xf numFmtId="49" fontId="8" fillId="0" borderId="20" xfId="125" applyNumberFormat="1" applyFont="1" applyBorder="1" applyAlignment="1" applyProtection="1">
      <alignment horizontal="center" vertical="center" wrapText="1"/>
    </xf>
    <xf numFmtId="0" fontId="0" fillId="0" borderId="23" xfId="0" applyBorder="1" applyAlignment="1"/>
    <xf numFmtId="2" fontId="0" fillId="0" borderId="13" xfId="0" applyNumberFormat="1" applyBorder="1" applyProtection="1">
      <protection locked="0"/>
    </xf>
    <xf numFmtId="2" fontId="0" fillId="4" borderId="13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</cellXfs>
  <cellStyles count="126">
    <cellStyle name="br" xfId="118"/>
    <cellStyle name="col" xfId="117"/>
    <cellStyle name="st123" xfId="114"/>
    <cellStyle name="style0" xfId="119"/>
    <cellStyle name="td" xfId="120"/>
    <cellStyle name="tr" xfId="116"/>
    <cellStyle name="xl100" xfId="93"/>
    <cellStyle name="xl101" xfId="74"/>
    <cellStyle name="xl102" xfId="78"/>
    <cellStyle name="xl103" xfId="83"/>
    <cellStyle name="xl104" xfId="86"/>
    <cellStyle name="xl105" xfId="75"/>
    <cellStyle name="xl106" xfId="79"/>
    <cellStyle name="xl107" xfId="84"/>
    <cellStyle name="xl108" xfId="87"/>
    <cellStyle name="xl109" xfId="80"/>
    <cellStyle name="xl110" xfId="88"/>
    <cellStyle name="xl111" xfId="91"/>
    <cellStyle name="xl112" xfId="76"/>
    <cellStyle name="xl113" xfId="81"/>
    <cellStyle name="xl114" xfId="82"/>
    <cellStyle name="xl115" xfId="89"/>
    <cellStyle name="xl116" xfId="92"/>
    <cellStyle name="xl117" xfId="94"/>
    <cellStyle name="xl118" xfId="95"/>
    <cellStyle name="xl119" xfId="96"/>
    <cellStyle name="xl120" xfId="97"/>
    <cellStyle name="xl121" xfId="98"/>
    <cellStyle name="xl122" xfId="105"/>
    <cellStyle name="xl123" xfId="109"/>
    <cellStyle name="xl124" xfId="103"/>
    <cellStyle name="xl125" xfId="113"/>
    <cellStyle name="xl126" xfId="115"/>
    <cellStyle name="xl127" xfId="99"/>
    <cellStyle name="xl128" xfId="110"/>
    <cellStyle name="xl129" xfId="112"/>
    <cellStyle name="xl130" xfId="102"/>
    <cellStyle name="xl131" xfId="106"/>
    <cellStyle name="xl132" xfId="111"/>
    <cellStyle name="xl133" xfId="100"/>
    <cellStyle name="xl134" xfId="107"/>
    <cellStyle name="xl135" xfId="104"/>
    <cellStyle name="xl136" xfId="101"/>
    <cellStyle name="xl137" xfId="108"/>
    <cellStyle name="xl138" xfId="124"/>
    <cellStyle name="xl21" xfId="121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0 2" xfId="125"/>
    <cellStyle name="xl31" xfId="14"/>
    <cellStyle name="xl32" xfId="122"/>
    <cellStyle name="xl33" xfId="24"/>
    <cellStyle name="xl34" xfId="34"/>
    <cellStyle name="xl35" xfId="37"/>
    <cellStyle name="xl36" xfId="41"/>
    <cellStyle name="xl37" xfId="45"/>
    <cellStyle name="xl38" xfId="123"/>
    <cellStyle name="xl39" xfId="6"/>
    <cellStyle name="xl40" xfId="38"/>
    <cellStyle name="xl41" xfId="42"/>
    <cellStyle name="xl42" xfId="46"/>
    <cellStyle name="xl43" xfId="17"/>
    <cellStyle name="xl44" xfId="20"/>
    <cellStyle name="xl45" xfId="22"/>
    <cellStyle name="xl46" xfId="25"/>
    <cellStyle name="xl47" xfId="30"/>
    <cellStyle name="xl48" xfId="35"/>
    <cellStyle name="xl49" xfId="39"/>
    <cellStyle name="xl50" xfId="43"/>
    <cellStyle name="xl51" xfId="47"/>
    <cellStyle name="xl52" xfId="2"/>
    <cellStyle name="xl53" xfId="7"/>
    <cellStyle name="xl54" xfId="11"/>
    <cellStyle name="xl55" xfId="18"/>
    <cellStyle name="xl56" xfId="23"/>
    <cellStyle name="xl57" xfId="26"/>
    <cellStyle name="xl58" xfId="3"/>
    <cellStyle name="xl59" xfId="8"/>
    <cellStyle name="xl60" xfId="12"/>
    <cellStyle name="xl61" xfId="15"/>
    <cellStyle name="xl62" xfId="19"/>
    <cellStyle name="xl63" xfId="21"/>
    <cellStyle name="xl64" xfId="27"/>
    <cellStyle name="xl65" xfId="28"/>
    <cellStyle name="xl66" xfId="4"/>
    <cellStyle name="xl67" xfId="9"/>
    <cellStyle name="xl68" xfId="13"/>
    <cellStyle name="xl69" xfId="31"/>
    <cellStyle name="xl70" xfId="32"/>
    <cellStyle name="xl71" xfId="59"/>
    <cellStyle name="xl72" xfId="65"/>
    <cellStyle name="xl73" xfId="71"/>
    <cellStyle name="xl74" xfId="53"/>
    <cellStyle name="xl75" xfId="56"/>
    <cellStyle name="xl76" xfId="60"/>
    <cellStyle name="xl77" xfId="66"/>
    <cellStyle name="xl78" xfId="72"/>
    <cellStyle name="xl79" xfId="50"/>
    <cellStyle name="xl80" xfId="61"/>
    <cellStyle name="xl81" xfId="67"/>
    <cellStyle name="xl82" xfId="51"/>
    <cellStyle name="xl83" xfId="57"/>
    <cellStyle name="xl84" xfId="62"/>
    <cellStyle name="xl85" xfId="68"/>
    <cellStyle name="xl86" xfId="48"/>
    <cellStyle name="xl87" xfId="54"/>
    <cellStyle name="xl88" xfId="58"/>
    <cellStyle name="xl89" xfId="63"/>
    <cellStyle name="xl90" xfId="69"/>
    <cellStyle name="xl91" xfId="49"/>
    <cellStyle name="xl92" xfId="52"/>
    <cellStyle name="xl93" xfId="55"/>
    <cellStyle name="xl94" xfId="64"/>
    <cellStyle name="xl95" xfId="70"/>
    <cellStyle name="xl96" xfId="73"/>
    <cellStyle name="xl97" xfId="77"/>
    <cellStyle name="xl98" xfId="85"/>
    <cellStyle name="xl99" xfId="9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zoomScaleNormal="100" workbookViewId="0">
      <selection activeCell="J28" sqref="J28"/>
    </sheetView>
  </sheetViews>
  <sheetFormatPr defaultRowHeight="15" x14ac:dyDescent="0.25"/>
  <cols>
    <col min="1" max="1" width="50.7109375" style="1" customWidth="1"/>
    <col min="2" max="2" width="26.85546875" style="1" customWidth="1"/>
    <col min="3" max="4" width="19.85546875" style="1" customWidth="1"/>
    <col min="5" max="5" width="9.140625" style="1" hidden="1"/>
    <col min="6" max="6" width="13.5703125" style="1" customWidth="1"/>
    <col min="7" max="7" width="13.28515625" style="1" customWidth="1"/>
    <col min="8" max="8" width="12.140625" style="1" customWidth="1"/>
    <col min="9" max="9" width="12.28515625" style="1" customWidth="1"/>
    <col min="10" max="10" width="12.7109375" style="1" customWidth="1"/>
    <col min="11" max="11" width="12.28515625" style="1" customWidth="1"/>
    <col min="12" max="16384" width="9.140625" style="1"/>
  </cols>
  <sheetData>
    <row r="1" spans="1:11" ht="14.1" customHeight="1" x14ac:dyDescent="0.25">
      <c r="A1" s="35" t="s">
        <v>5</v>
      </c>
      <c r="B1" s="36"/>
      <c r="C1" s="36"/>
      <c r="D1" s="36"/>
      <c r="E1" s="2"/>
    </row>
    <row r="2" spans="1:11" ht="14.1" customHeight="1" x14ac:dyDescent="0.25">
      <c r="A2" s="4"/>
      <c r="B2" s="4"/>
      <c r="C2" s="4"/>
      <c r="D2" s="4"/>
      <c r="E2" s="2"/>
    </row>
    <row r="3" spans="1:11" ht="12" customHeight="1" x14ac:dyDescent="0.25">
      <c r="A3" s="37" t="s">
        <v>0</v>
      </c>
      <c r="B3" s="37" t="s">
        <v>6</v>
      </c>
      <c r="C3" s="39" t="s">
        <v>53</v>
      </c>
      <c r="D3" s="39" t="s">
        <v>52</v>
      </c>
      <c r="E3" s="8"/>
      <c r="F3" s="32" t="s">
        <v>45</v>
      </c>
      <c r="G3" s="41" t="s">
        <v>46</v>
      </c>
      <c r="H3" s="41" t="s">
        <v>47</v>
      </c>
      <c r="I3" s="32" t="s">
        <v>45</v>
      </c>
      <c r="J3" s="41" t="s">
        <v>48</v>
      </c>
      <c r="K3" s="41" t="s">
        <v>49</v>
      </c>
    </row>
    <row r="4" spans="1:11" ht="23.25" customHeight="1" x14ac:dyDescent="0.25">
      <c r="A4" s="38"/>
      <c r="B4" s="38"/>
      <c r="C4" s="40"/>
      <c r="D4" s="40"/>
      <c r="E4" s="8"/>
      <c r="F4" s="33"/>
      <c r="G4" s="33"/>
      <c r="H4" s="33"/>
      <c r="I4" s="33"/>
      <c r="J4" s="33"/>
      <c r="K4" s="33"/>
    </row>
    <row r="5" spans="1:11" ht="11.1" customHeight="1" x14ac:dyDescent="0.25">
      <c r="A5" s="38"/>
      <c r="B5" s="38"/>
      <c r="C5" s="40"/>
      <c r="D5" s="40"/>
      <c r="E5" s="8"/>
      <c r="F5" s="34"/>
      <c r="G5" s="42"/>
      <c r="H5" s="34"/>
      <c r="I5" s="34"/>
      <c r="J5" s="34"/>
      <c r="K5" s="34"/>
    </row>
    <row r="6" spans="1:11" ht="12" customHeight="1" x14ac:dyDescent="0.25">
      <c r="A6" s="5">
        <v>1</v>
      </c>
      <c r="B6" s="9">
        <v>3</v>
      </c>
      <c r="C6" s="10" t="s">
        <v>1</v>
      </c>
      <c r="D6" s="10" t="s">
        <v>2</v>
      </c>
      <c r="E6" s="11"/>
      <c r="F6" s="43"/>
      <c r="G6" s="43"/>
      <c r="H6" s="43"/>
      <c r="I6" s="43"/>
      <c r="J6" s="43"/>
      <c r="K6" s="43"/>
    </row>
    <row r="7" spans="1:11" ht="16.5" customHeight="1" x14ac:dyDescent="0.25">
      <c r="A7" s="24" t="s">
        <v>7</v>
      </c>
      <c r="B7" s="25" t="s">
        <v>3</v>
      </c>
      <c r="C7" s="26">
        <v>19289740.690000001</v>
      </c>
      <c r="D7" s="26">
        <v>11949507.91</v>
      </c>
      <c r="E7" s="27"/>
      <c r="F7" s="44">
        <f>D7/C7*100</f>
        <v>61.947478206354255</v>
      </c>
      <c r="G7" s="44">
        <v>19767572.699999999</v>
      </c>
      <c r="H7" s="44">
        <v>12466917.15</v>
      </c>
      <c r="I7" s="44">
        <f>H7/G7*100</f>
        <v>63.067516377466013</v>
      </c>
      <c r="J7" s="44">
        <f>D7/H7+100</f>
        <v>100.9584974189068</v>
      </c>
      <c r="K7" s="44">
        <f>J7-100</f>
        <v>0.95849741890680207</v>
      </c>
    </row>
    <row r="8" spans="1:11" ht="12" customHeight="1" x14ac:dyDescent="0.25">
      <c r="A8" s="6" t="s">
        <v>4</v>
      </c>
      <c r="B8" s="7"/>
      <c r="C8" s="13"/>
      <c r="D8" s="13"/>
      <c r="E8" s="12"/>
      <c r="F8" s="43"/>
      <c r="G8" s="43"/>
      <c r="H8" s="43"/>
      <c r="I8" s="43"/>
      <c r="J8" s="43"/>
      <c r="K8" s="43"/>
    </row>
    <row r="9" spans="1:11" x14ac:dyDescent="0.25">
      <c r="A9" s="28" t="s">
        <v>8</v>
      </c>
      <c r="B9" s="29" t="s">
        <v>9</v>
      </c>
      <c r="C9" s="30">
        <v>5853828</v>
      </c>
      <c r="D9" s="30">
        <v>3430272</v>
      </c>
      <c r="E9" s="31"/>
      <c r="F9" s="45">
        <f>D9/C9*100</f>
        <v>58.598783565215783</v>
      </c>
      <c r="G9" s="45">
        <v>5160320</v>
      </c>
      <c r="H9" s="45">
        <v>3146912.7</v>
      </c>
      <c r="I9" s="45">
        <f>H9/G9*100</f>
        <v>60.982898347389316</v>
      </c>
      <c r="J9" s="45">
        <f>D9/H9+100</f>
        <v>101.09004358462184</v>
      </c>
      <c r="K9" s="45">
        <f>J9-100</f>
        <v>1.0900435846218386</v>
      </c>
    </row>
    <row r="10" spans="1:11" ht="23.25" x14ac:dyDescent="0.25">
      <c r="A10" s="14" t="s">
        <v>10</v>
      </c>
      <c r="B10" s="15" t="s">
        <v>11</v>
      </c>
      <c r="C10" s="16">
        <v>1102153</v>
      </c>
      <c r="D10" s="16">
        <v>639883.9</v>
      </c>
      <c r="E10" s="17"/>
      <c r="F10" s="43">
        <f>D10/C10*100</f>
        <v>58.05762902246785</v>
      </c>
      <c r="G10" s="43">
        <v>859424</v>
      </c>
      <c r="H10" s="43">
        <v>510137.38</v>
      </c>
      <c r="I10" s="43">
        <f>H10/G10*100</f>
        <v>59.358056093383468</v>
      </c>
      <c r="J10" s="43">
        <f>D10/H10+100</f>
        <v>101.25433642992404</v>
      </c>
      <c r="K10" s="43">
        <f>J10-100</f>
        <v>1.254336429924038</v>
      </c>
    </row>
    <row r="11" spans="1:11" ht="34.5" x14ac:dyDescent="0.25">
      <c r="A11" s="14" t="s">
        <v>12</v>
      </c>
      <c r="B11" s="15" t="s">
        <v>13</v>
      </c>
      <c r="C11" s="16">
        <v>3589747</v>
      </c>
      <c r="D11" s="16">
        <v>2392032.91</v>
      </c>
      <c r="E11" s="17"/>
      <c r="F11" s="43">
        <f>D11/C11*100</f>
        <v>66.635139189474913</v>
      </c>
      <c r="G11" s="43">
        <v>3484576</v>
      </c>
      <c r="H11" s="43">
        <v>2339968.14</v>
      </c>
      <c r="I11" s="43">
        <f>H11/G11*100</f>
        <v>67.152162558658503</v>
      </c>
      <c r="J11" s="43">
        <f>D11/H11+100</f>
        <v>101.0222502046545</v>
      </c>
      <c r="K11" s="43">
        <f>J11-100</f>
        <v>1.0222502046544975</v>
      </c>
    </row>
    <row r="12" spans="1:11" x14ac:dyDescent="0.25">
      <c r="A12" s="14" t="s">
        <v>14</v>
      </c>
      <c r="B12" s="15" t="s">
        <v>15</v>
      </c>
      <c r="C12" s="16">
        <v>5228</v>
      </c>
      <c r="D12" s="16">
        <v>1594</v>
      </c>
      <c r="E12" s="17"/>
      <c r="F12" s="43">
        <f>D12/C12*100</f>
        <v>30.489671002295331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</row>
    <row r="13" spans="1:11" x14ac:dyDescent="0.25">
      <c r="A13" s="14" t="s">
        <v>16</v>
      </c>
      <c r="B13" s="15" t="s">
        <v>17</v>
      </c>
      <c r="C13" s="16">
        <v>50000</v>
      </c>
      <c r="D13" s="16">
        <v>0</v>
      </c>
      <c r="E13" s="17"/>
      <c r="F13" s="43">
        <v>0</v>
      </c>
      <c r="G13" s="43">
        <v>50000</v>
      </c>
      <c r="H13" s="43">
        <v>0</v>
      </c>
      <c r="I13" s="43">
        <v>0</v>
      </c>
      <c r="J13" s="43">
        <v>0</v>
      </c>
      <c r="K13" s="43"/>
    </row>
    <row r="14" spans="1:11" x14ac:dyDescent="0.25">
      <c r="A14" s="14" t="s">
        <v>18</v>
      </c>
      <c r="B14" s="15" t="s">
        <v>19</v>
      </c>
      <c r="C14" s="16">
        <v>1106700</v>
      </c>
      <c r="D14" s="16">
        <v>396761.19</v>
      </c>
      <c r="E14" s="17"/>
      <c r="F14" s="43">
        <f>D14/C14*100</f>
        <v>35.850834914611006</v>
      </c>
      <c r="G14" s="43">
        <v>766320</v>
      </c>
      <c r="H14" s="43">
        <v>296807.18</v>
      </c>
      <c r="I14" s="43">
        <f>H14/G14*100</f>
        <v>38.731493370915544</v>
      </c>
      <c r="J14" s="43">
        <f>D14/H14*100</f>
        <v>133.67641241023887</v>
      </c>
      <c r="K14" s="43">
        <f>J14-100</f>
        <v>33.676412410238868</v>
      </c>
    </row>
    <row r="15" spans="1:11" x14ac:dyDescent="0.25">
      <c r="A15" s="28" t="s">
        <v>20</v>
      </c>
      <c r="B15" s="29" t="s">
        <v>21</v>
      </c>
      <c r="C15" s="30">
        <v>151300</v>
      </c>
      <c r="D15" s="30">
        <v>109971.86</v>
      </c>
      <c r="E15" s="31"/>
      <c r="F15" s="45">
        <f>D15/C15*100</f>
        <v>72.684639788499666</v>
      </c>
      <c r="G15" s="45">
        <v>151600</v>
      </c>
      <c r="H15" s="45">
        <v>98497.44</v>
      </c>
      <c r="I15" s="45">
        <f>H15/G15*100</f>
        <v>64.971926121372036</v>
      </c>
      <c r="J15" s="45">
        <f>D15/H15*100</f>
        <v>111.6494601281008</v>
      </c>
      <c r="K15" s="45">
        <f>J15-100</f>
        <v>11.649460128100799</v>
      </c>
    </row>
    <row r="16" spans="1:11" x14ac:dyDescent="0.25">
      <c r="A16" s="14" t="s">
        <v>22</v>
      </c>
      <c r="B16" s="15" t="s">
        <v>23</v>
      </c>
      <c r="C16" s="16">
        <v>151300</v>
      </c>
      <c r="D16" s="16">
        <v>109971.86</v>
      </c>
      <c r="E16" s="17"/>
      <c r="F16" s="43">
        <f>D16/C16*100</f>
        <v>72.684639788499666</v>
      </c>
      <c r="G16" s="43">
        <v>151600</v>
      </c>
      <c r="H16" s="43">
        <v>98497.44</v>
      </c>
      <c r="I16" s="43">
        <f>H16/G16*100</f>
        <v>64.971926121372036</v>
      </c>
      <c r="J16" s="43">
        <f>D16/H16*100</f>
        <v>111.6494601281008</v>
      </c>
      <c r="K16" s="43">
        <f>J16-100</f>
        <v>11.649460128100799</v>
      </c>
    </row>
    <row r="17" spans="1:11" ht="23.25" x14ac:dyDescent="0.25">
      <c r="A17" s="28" t="s">
        <v>24</v>
      </c>
      <c r="B17" s="29" t="s">
        <v>25</v>
      </c>
      <c r="C17" s="30">
        <v>300000</v>
      </c>
      <c r="D17" s="30">
        <v>30804.400000000001</v>
      </c>
      <c r="E17" s="31"/>
      <c r="F17" s="45">
        <f>D17/C17*100</f>
        <v>10.268133333333333</v>
      </c>
      <c r="G17" s="45">
        <v>485800</v>
      </c>
      <c r="H17" s="45">
        <v>86400</v>
      </c>
      <c r="I17" s="45">
        <f>H17/G17*100</f>
        <v>17.785096747632771</v>
      </c>
      <c r="J17" s="45">
        <f>D17/H17+100</f>
        <v>100.35653240740741</v>
      </c>
      <c r="K17" s="45">
        <f>J17-100</f>
        <v>0.3565324074074141</v>
      </c>
    </row>
    <row r="18" spans="1:11" x14ac:dyDescent="0.25">
      <c r="A18" s="14" t="s">
        <v>26</v>
      </c>
      <c r="B18" s="15" t="s">
        <v>27</v>
      </c>
      <c r="C18" s="16">
        <v>300000</v>
      </c>
      <c r="D18" s="16">
        <v>30804.400000000001</v>
      </c>
      <c r="E18" s="17"/>
      <c r="F18" s="43">
        <f>D18/C18*100</f>
        <v>10.268133333333333</v>
      </c>
      <c r="G18" s="43">
        <v>485800</v>
      </c>
      <c r="H18" s="43">
        <v>86400</v>
      </c>
      <c r="I18" s="43">
        <f>H18/G18*100</f>
        <v>17.785096747632771</v>
      </c>
      <c r="J18" s="43">
        <f>D18/H18*100</f>
        <v>35.653240740740742</v>
      </c>
      <c r="K18" s="43">
        <f>J18-100</f>
        <v>-64.346759259259258</v>
      </c>
    </row>
    <row r="19" spans="1:11" x14ac:dyDescent="0.25">
      <c r="A19" s="28" t="s">
        <v>28</v>
      </c>
      <c r="B19" s="29" t="s">
        <v>29</v>
      </c>
      <c r="C19" s="30">
        <v>2527810.69</v>
      </c>
      <c r="D19" s="30">
        <v>2435076.33</v>
      </c>
      <c r="E19" s="31"/>
      <c r="F19" s="45">
        <f>D19/C19*100</f>
        <v>96.331435721557142</v>
      </c>
      <c r="G19" s="45">
        <v>310616.7</v>
      </c>
      <c r="H19" s="45">
        <v>118700</v>
      </c>
      <c r="I19" s="45">
        <f>H19/G19*100</f>
        <v>38.214300776487548</v>
      </c>
      <c r="J19" s="45">
        <f>D19/H19*100</f>
        <v>2051.4543639427129</v>
      </c>
      <c r="K19" s="45">
        <f>J19-100</f>
        <v>1951.4543639427129</v>
      </c>
    </row>
    <row r="20" spans="1:11" x14ac:dyDescent="0.25">
      <c r="A20" s="14" t="s">
        <v>30</v>
      </c>
      <c r="B20" s="15" t="s">
        <v>31</v>
      </c>
      <c r="C20" s="16">
        <v>2527810.69</v>
      </c>
      <c r="D20" s="16">
        <v>2435076.33</v>
      </c>
      <c r="E20" s="17"/>
      <c r="F20" s="43">
        <f>D20/C20*20</f>
        <v>19.266287144311431</v>
      </c>
      <c r="G20" s="43">
        <v>310616.7</v>
      </c>
      <c r="H20" s="43">
        <v>118700</v>
      </c>
      <c r="I20" s="43">
        <f>H20/G20*100</f>
        <v>38.214300776487548</v>
      </c>
      <c r="J20" s="43">
        <f>D20/H20*100</f>
        <v>2051.4543639427129</v>
      </c>
      <c r="K20" s="43">
        <f>J20-100</f>
        <v>1951.4543639427129</v>
      </c>
    </row>
    <row r="21" spans="1:11" x14ac:dyDescent="0.25">
      <c r="A21" s="28" t="s">
        <v>32</v>
      </c>
      <c r="B21" s="29" t="s">
        <v>33</v>
      </c>
      <c r="C21" s="30">
        <v>4887926</v>
      </c>
      <c r="D21" s="30">
        <v>2670768.58</v>
      </c>
      <c r="E21" s="31"/>
      <c r="F21" s="45">
        <f>D21/C21*100</f>
        <v>54.640118937970826</v>
      </c>
      <c r="G21" s="45">
        <v>3984631</v>
      </c>
      <c r="H21" s="45">
        <v>1950826.39</v>
      </c>
      <c r="I21" s="45">
        <f>H21/G21*100</f>
        <v>48.95877159014222</v>
      </c>
      <c r="J21" s="45">
        <f>D21/H21*100</f>
        <v>136.90447257072427</v>
      </c>
      <c r="K21" s="45">
        <f>J21-100</f>
        <v>36.904472570724266</v>
      </c>
    </row>
    <row r="22" spans="1:11" x14ac:dyDescent="0.25">
      <c r="A22" s="14" t="s">
        <v>34</v>
      </c>
      <c r="B22" s="15" t="s">
        <v>35</v>
      </c>
      <c r="C22" s="16">
        <v>4887926</v>
      </c>
      <c r="D22" s="16">
        <v>2670768.58</v>
      </c>
      <c r="E22" s="17"/>
      <c r="F22" s="43">
        <f>D22/C22*100</f>
        <v>54.640118937970826</v>
      </c>
      <c r="G22" s="43">
        <v>3984631</v>
      </c>
      <c r="H22" s="43">
        <v>1950826.39</v>
      </c>
      <c r="I22" s="43">
        <f>H22/G22*100</f>
        <v>48.95877159014222</v>
      </c>
      <c r="J22" s="43">
        <f>D22/H22*100</f>
        <v>136.90447257072427</v>
      </c>
      <c r="K22" s="43">
        <f>J22-100</f>
        <v>36.904472570724266</v>
      </c>
    </row>
    <row r="23" spans="1:11" x14ac:dyDescent="0.25">
      <c r="A23" s="28" t="s">
        <v>36</v>
      </c>
      <c r="B23" s="29" t="s">
        <v>37</v>
      </c>
      <c r="C23" s="30">
        <v>5532076</v>
      </c>
      <c r="D23" s="30">
        <v>3245074.74</v>
      </c>
      <c r="E23" s="31"/>
      <c r="F23" s="45">
        <f>D23/C23*100</f>
        <v>58.659258115759805</v>
      </c>
      <c r="G23" s="45">
        <v>7182077</v>
      </c>
      <c r="H23" s="45">
        <v>4837590.62</v>
      </c>
      <c r="I23" s="45">
        <f>H23/G23*100</f>
        <v>67.356429344881704</v>
      </c>
      <c r="J23" s="45">
        <f>D23/H23+100</f>
        <v>100.67080391767421</v>
      </c>
      <c r="K23" s="45">
        <f>J23-100</f>
        <v>0.67080391767420622</v>
      </c>
    </row>
    <row r="24" spans="1:11" x14ac:dyDescent="0.25">
      <c r="A24" s="14" t="s">
        <v>38</v>
      </c>
      <c r="B24" s="15" t="s">
        <v>39</v>
      </c>
      <c r="C24" s="16">
        <v>5532076</v>
      </c>
      <c r="D24" s="16">
        <v>3245074.74</v>
      </c>
      <c r="E24" s="17"/>
      <c r="F24" s="43">
        <f>D24/C24*100</f>
        <v>58.659258115759805</v>
      </c>
      <c r="G24" s="43">
        <v>7182077</v>
      </c>
      <c r="H24" s="43">
        <v>4837590.62</v>
      </c>
      <c r="I24" s="43"/>
      <c r="J24" s="43">
        <f>D24/H24+100</f>
        <v>100.67080391767421</v>
      </c>
      <c r="K24" s="43">
        <f>J24-100</f>
        <v>0.67080391767420622</v>
      </c>
    </row>
    <row r="25" spans="1:11" x14ac:dyDescent="0.25">
      <c r="A25" s="28" t="s">
        <v>40</v>
      </c>
      <c r="B25" s="29" t="s">
        <v>41</v>
      </c>
      <c r="C25" s="30">
        <v>36800</v>
      </c>
      <c r="D25" s="30">
        <v>27540</v>
      </c>
      <c r="E25" s="31"/>
      <c r="F25" s="45">
        <f>D25/C25*100</f>
        <v>74.836956521739125</v>
      </c>
      <c r="G25" s="45">
        <v>2492528</v>
      </c>
      <c r="H25" s="45">
        <v>2227540</v>
      </c>
      <c r="I25" s="45">
        <f>H25/G25*100</f>
        <v>89.368705186060097</v>
      </c>
      <c r="J25" s="45">
        <f>D25/H25+100</f>
        <v>100.01236341434947</v>
      </c>
      <c r="K25" s="45">
        <f>J25-1010</f>
        <v>-909.98763658565053</v>
      </c>
    </row>
    <row r="26" spans="1:11" x14ac:dyDescent="0.25">
      <c r="A26" s="14" t="s">
        <v>42</v>
      </c>
      <c r="B26" s="15" t="s">
        <v>43</v>
      </c>
      <c r="C26" s="16">
        <v>36800</v>
      </c>
      <c r="D26" s="16">
        <v>27540</v>
      </c>
      <c r="E26" s="17"/>
      <c r="F26" s="43">
        <f>D26/C26*100</f>
        <v>74.836956521739125</v>
      </c>
      <c r="G26" s="43">
        <v>2492528</v>
      </c>
      <c r="H26" s="43">
        <v>2227540</v>
      </c>
      <c r="I26" s="43">
        <f>H26/G26*100</f>
        <v>89.368705186060097</v>
      </c>
      <c r="J26" s="43">
        <f>C26/H26+100</f>
        <v>100.01652046652362</v>
      </c>
      <c r="K26" s="43">
        <f>J26-100</f>
        <v>1.6520466523616051E-2</v>
      </c>
    </row>
    <row r="27" spans="1:11" ht="15.75" thickBot="1" x14ac:dyDescent="0.3">
      <c r="A27" s="14" t="s">
        <v>51</v>
      </c>
      <c r="B27" s="15" t="s">
        <v>50</v>
      </c>
      <c r="C27" s="16">
        <v>0</v>
      </c>
      <c r="D27" s="16">
        <v>0</v>
      </c>
      <c r="E27" s="17"/>
      <c r="F27" s="43"/>
      <c r="G27" s="43">
        <v>2455728</v>
      </c>
      <c r="H27" s="43">
        <v>2200000</v>
      </c>
      <c r="I27" s="43">
        <f>H27/G27*100</f>
        <v>89.586468859743434</v>
      </c>
      <c r="J27" s="43">
        <v>0</v>
      </c>
      <c r="K27" s="43">
        <v>0</v>
      </c>
    </row>
    <row r="28" spans="1:11" ht="24" customHeight="1" thickBot="1" x14ac:dyDescent="0.3">
      <c r="A28" s="18" t="s">
        <v>44</v>
      </c>
      <c r="B28" s="19" t="s">
        <v>3</v>
      </c>
      <c r="C28" s="20">
        <v>-663275</v>
      </c>
      <c r="D28" s="20">
        <v>312847.03999999998</v>
      </c>
      <c r="E28" s="21"/>
      <c r="F28" s="43"/>
      <c r="G28" s="43">
        <v>-975000</v>
      </c>
      <c r="H28" s="43">
        <v>858991.94</v>
      </c>
      <c r="I28" s="43"/>
      <c r="J28" s="43"/>
      <c r="K28" s="43"/>
    </row>
    <row r="29" spans="1:11" ht="15" customHeight="1" x14ac:dyDescent="0.25">
      <c r="A29" s="22"/>
      <c r="B29" s="23"/>
      <c r="C29" s="23"/>
      <c r="D29" s="23"/>
      <c r="E29" s="3"/>
    </row>
  </sheetData>
  <mergeCells count="11">
    <mergeCell ref="G3:G5"/>
    <mergeCell ref="H3:H5"/>
    <mergeCell ref="I3:I5"/>
    <mergeCell ref="J3:J5"/>
    <mergeCell ref="K3:K5"/>
    <mergeCell ref="F3:F5"/>
    <mergeCell ref="A1:D1"/>
    <mergeCell ref="A3:A5"/>
    <mergeCell ref="B3:B5"/>
    <mergeCell ref="C3:C5"/>
    <mergeCell ref="D3:D5"/>
  </mergeCells>
  <pageMargins left="0.39374999999999999" right="0.39374999999999999" top="0.39374999999999999" bottom="0.39374999999999999" header="0" footer="0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230EE78C-391C-407A-B31B-1EBF9533167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svetlana-bux\svetlana</dc:creator>
  <cp:lastModifiedBy>svetlana</cp:lastModifiedBy>
  <dcterms:created xsi:type="dcterms:W3CDTF">2018-10-22T12:40:50Z</dcterms:created>
  <dcterms:modified xsi:type="dcterms:W3CDTF">2018-10-24T11:17:21Z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SV_0503117M_20160101_5.xlsx</vt:lpwstr>
  </property>
  <property fmtid="{D5CDD505-2E9C-101B-9397-08002B2CF9AE}" pid="3" name="Название отчета">
    <vt:lpwstr>SV_0503117M_20160101_5.xlsx</vt:lpwstr>
  </property>
  <property fmtid="{D5CDD505-2E9C-101B-9397-08002B2CF9AE}" pid="4" name="Версия клиента">
    <vt:lpwstr>18.2.2.28127</vt:lpwstr>
  </property>
  <property fmtid="{D5CDD505-2E9C-101B-9397-08002B2CF9AE}" pid="5" name="Версия базы">
    <vt:lpwstr>18.2.0.14549337</vt:lpwstr>
  </property>
  <property fmtid="{D5CDD505-2E9C-101B-9397-08002B2CF9AE}" pid="6" name="Тип сервера">
    <vt:lpwstr>MSSQL</vt:lpwstr>
  </property>
  <property fmtid="{D5CDD505-2E9C-101B-9397-08002B2CF9AE}" pid="7" name="Сервер">
    <vt:lpwstr>svetlana-bux</vt:lpwstr>
  </property>
  <property fmtid="{D5CDD505-2E9C-101B-9397-08002B2CF9AE}" pid="8" name="База">
    <vt:lpwstr>svod_smart</vt:lpwstr>
  </property>
  <property fmtid="{D5CDD505-2E9C-101B-9397-08002B2CF9AE}" pid="9" name="Пользователь">
    <vt:lpwstr>adm_smart</vt:lpwstr>
  </property>
  <property fmtid="{D5CDD505-2E9C-101B-9397-08002B2CF9AE}" pid="10" name="Шаблон">
    <vt:lpwstr>SV_0503117M_20160101</vt:lpwstr>
  </property>
  <property fmtid="{D5CDD505-2E9C-101B-9397-08002B2CF9AE}" pid="11" name="Локальная база">
    <vt:lpwstr>не используется</vt:lpwstr>
  </property>
</Properties>
</file>