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ЭТАПЫ НА САЙТ\2019 год\3 этап 2019\Расходы\"/>
    </mc:Choice>
  </mc:AlternateContent>
  <bookViews>
    <workbookView xWindow="0" yWindow="0" windowWidth="27720" windowHeight="9405"/>
  </bookViews>
  <sheets>
    <sheet name="Расходы" sheetId="3" r:id="rId1"/>
  </sheets>
  <calcPr calcId="152511"/>
</workbook>
</file>

<file path=xl/calcChain.xml><?xml version="1.0" encoding="utf-8"?>
<calcChain xmlns="http://schemas.openxmlformats.org/spreadsheetml/2006/main">
  <c r="G28" i="3" l="1"/>
  <c r="K28" i="3"/>
  <c r="L28" i="3" s="1"/>
  <c r="K27" i="3" l="1"/>
  <c r="L27" i="3" s="1"/>
  <c r="K26" i="3"/>
  <c r="L26" i="3" s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K18" i="3"/>
  <c r="L18" i="3" s="1"/>
  <c r="K17" i="3"/>
  <c r="L17" i="3" s="1"/>
  <c r="K15" i="3"/>
  <c r="L15" i="3" s="1"/>
  <c r="K16" i="3"/>
  <c r="L16" i="3" s="1"/>
  <c r="K11" i="3"/>
  <c r="L11" i="3" s="1"/>
  <c r="K10" i="3"/>
  <c r="L10" i="3" s="1"/>
  <c r="K9" i="3"/>
  <c r="L9" i="3" s="1"/>
  <c r="K7" i="3"/>
  <c r="L7" i="3" s="1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1" i="3"/>
  <c r="J10" i="3"/>
  <c r="J9" i="3"/>
  <c r="J7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7" i="3"/>
</calcChain>
</file>

<file path=xl/sharedStrings.xml><?xml version="1.0" encoding="utf-8"?>
<sst xmlns="http://schemas.openxmlformats.org/spreadsheetml/2006/main" count="77" uniqueCount="57">
  <si>
    <t xml:space="preserve"> Наименование показателя</t>
  </si>
  <si>
    <t>Код строки</t>
  </si>
  <si>
    <t>4</t>
  </si>
  <si>
    <t>5</t>
  </si>
  <si>
    <t>x</t>
  </si>
  <si>
    <t>в том числе: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</si>
  <si>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</si>
  <si>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</si>
  <si>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</si>
  <si>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</si>
  <si>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000 0100 00 0 00 00000 000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</si>
  <si>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</si>
  <si>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000 0102 00 0 00 00000 000</t>
  </si>
  <si>
    <t xml:space="preserve">  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</si>
  <si>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</si>
  <si>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000 0104 00 0 00 00000 000</t>
  </si>
  <si>
    <t xml:space="preserve">  Судебная система</t>
  </si>
  <si>
    <t>000 0105 00 0 00 00000 000</t>
  </si>
  <si>
    <t xml:space="preserve">  Резервные фонды</t>
  </si>
  <si>
    <t>000 0111 00 0 00 00000 000</t>
  </si>
  <si>
    <t>000 0111 31 9 00 00170 000</t>
  </si>
  <si>
    <t xml:space="preserve">  Другие общегосударственные вопросы</t>
  </si>
  <si>
    <t>000 0113 00 0 00 00000 000</t>
  </si>
  <si>
    <t xml:space="preserve">  НАЦИОНАЛЬНАЯ ОБОРОНА</t>
  </si>
  <si>
    <t>000 0200 00 0 00 00000 000</t>
  </si>
  <si>
    <t xml:space="preserve">  Мобилизационная и вневойсковая подготовка</t>
  </si>
  <si>
    <t>000 0203 00 0 00 00000 000</t>
  </si>
  <si>
    <t xml:space="preserve">  НАЦИОНАЛЬНАЯ БЕЗОПАСНОСТЬ И ПРАВООХРАНИТЕЛЬНАЯ ДЕЯТЕЛЬНОСТЬ</t>
  </si>
  <si>
    <t>000 0300 00 0 00 00000 000</t>
  </si>
  <si>
    <t xml:space="preserve">  Обеспечение пожарной безопасности</t>
  </si>
  <si>
    <t>000 0310 00 0 00 00000 000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</si>
  <si>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</si>
  <si>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</si>
  <si>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</si>
  <si>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</si>
  <si>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ЖИЛИЩНО-КОММУНАЛЬНОЕ ХОЗЯЙСТВО</t>
  </si>
  <si>
    <t>000 0500 00 0 00 00000 000</t>
  </si>
  <si>
    <t xml:space="preserve">  Благоустройство</t>
  </si>
  <si>
    <t>000 0503 00 0 00 00000 000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</si>
  <si>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</si>
  <si>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</si>
  <si>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</si>
  <si>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</si>
  <si>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</si>
  <si>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</si>
  <si>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</si>
  <si>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</si>
  <si>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Результат исполнения бюджета (дефицит / профицит)</t>
  </si>
  <si>
    <t>450</t>
  </si>
  <si>
    <t>% исполнения</t>
  </si>
  <si>
    <t xml:space="preserve">                                    Исполнение расходной части бюджета Остаповского сельского поселения  за 2 квартал  2019 года в сравнении с соответствующим периодом 2018 года                     </t>
  </si>
  <si>
    <t>План 2019 г</t>
  </si>
  <si>
    <t xml:space="preserve">Исполнение 1полугодие 2019 </t>
  </si>
  <si>
    <t>План 2018 года (рублей)</t>
  </si>
  <si>
    <t>Исполнение за 1 полугодие 2018 года (рублей)</t>
  </si>
  <si>
    <t>Рост/снижение 1 полугодие  2019 года к 1 полугодию 2018 года, %</t>
  </si>
  <si>
    <t>Исполнение 1 полугодие 2019 года к 1 полугодию 2018 года,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</si>
</sst>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49" fontId="8" fillId="0" borderId="13">
      <alignment horizontal="center" vertical="center" wrapText="1"/>
    </xf>
  </cellStyleXfs>
  <cellXfs count="53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8" xfId="40" applyNumberFormat="1" applyProtection="1">
      <alignment horizontal="left" wrapText="1"/>
    </xf>
    <xf numFmtId="49" fontId="3" fillId="0" borderId="20" xfId="42" applyProtection="1">
      <alignment horizontal="center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49" fontId="1" fillId="0" borderId="5" xfId="52" applyProtection="1"/>
    <xf numFmtId="49" fontId="1" fillId="0" borderId="8" xfId="55" applyProtection="1"/>
    <xf numFmtId="0" fontId="3" fillId="0" borderId="19" xfId="56" applyNumberFormat="1" applyProtection="1">
      <alignment horizontal="center" shrinkToFit="1"/>
    </xf>
    <xf numFmtId="165" fontId="3" fillId="0" borderId="20" xfId="57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Protection="1">
      <alignment horizontal="center" wrapText="1"/>
    </xf>
    <xf numFmtId="49" fontId="3" fillId="0" borderId="23" xfId="61" applyProtection="1">
      <alignment horizontal="center" wrapText="1"/>
    </xf>
    <xf numFmtId="4" fontId="3" fillId="0" borderId="23" xfId="62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Protection="1">
      <alignment horizontal="center" shrinkToFit="1"/>
    </xf>
    <xf numFmtId="49" fontId="3" fillId="0" borderId="29" xfId="67" applyProtection="1">
      <alignment horizontal="center"/>
    </xf>
    <xf numFmtId="4" fontId="3" fillId="0" borderId="29" xfId="68" applyProtection="1">
      <alignment horizontal="right" shrinkToFit="1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3" borderId="15" xfId="36" applyNumberFormat="1" applyFill="1" applyProtection="1">
      <alignment horizontal="left" wrapText="1"/>
    </xf>
    <xf numFmtId="0" fontId="3" fillId="3" borderId="16" xfId="53" applyNumberFormat="1" applyFill="1" applyProtection="1">
      <alignment horizontal="center" shrinkToFit="1"/>
    </xf>
    <xf numFmtId="49" fontId="3" fillId="3" borderId="17" xfId="38" applyFill="1" applyProtection="1">
      <alignment horizontal="center"/>
    </xf>
    <xf numFmtId="4" fontId="3" fillId="3" borderId="17" xfId="39" applyFill="1" applyProtection="1">
      <alignment horizontal="right" shrinkToFit="1"/>
    </xf>
    <xf numFmtId="49" fontId="1" fillId="3" borderId="8" xfId="55" applyFill="1" applyProtection="1"/>
    <xf numFmtId="0" fontId="3" fillId="4" borderId="26" xfId="59" applyNumberFormat="1" applyFill="1" applyProtection="1">
      <alignment horizontal="left" wrapText="1"/>
    </xf>
    <xf numFmtId="49" fontId="3" fillId="4" borderId="22" xfId="60" applyFill="1" applyProtection="1">
      <alignment horizontal="center" wrapText="1"/>
    </xf>
    <xf numFmtId="49" fontId="3" fillId="4" borderId="23" xfId="61" applyFill="1" applyProtection="1">
      <alignment horizontal="center" wrapText="1"/>
    </xf>
    <xf numFmtId="4" fontId="3" fillId="4" borderId="23" xfId="62" applyFill="1" applyProtection="1">
      <alignment horizontal="right" wrapText="1"/>
    </xf>
    <xf numFmtId="0" fontId="1" fillId="4" borderId="8" xfId="64" applyNumberFormat="1" applyFill="1" applyProtection="1">
      <alignment wrapText="1"/>
    </xf>
    <xf numFmtId="2" fontId="0" fillId="0" borderId="0" xfId="0" applyNumberFormat="1" applyProtection="1">
      <protection locked="0"/>
    </xf>
    <xf numFmtId="2" fontId="0" fillId="0" borderId="34" xfId="0" applyNumberFormat="1" applyBorder="1" applyAlignment="1" applyProtection="1">
      <alignment vertical="center"/>
      <protection locked="0"/>
    </xf>
    <xf numFmtId="2" fontId="0" fillId="3" borderId="35" xfId="0" applyNumberFormat="1" applyFill="1" applyBorder="1" applyAlignment="1" applyProtection="1">
      <alignment vertical="center"/>
      <protection locked="0"/>
    </xf>
    <xf numFmtId="2" fontId="0" fillId="0" borderId="35" xfId="0" applyNumberFormat="1" applyBorder="1" applyAlignment="1" applyProtection="1">
      <alignment vertical="center"/>
      <protection locked="0"/>
    </xf>
    <xf numFmtId="2" fontId="0" fillId="4" borderId="35" xfId="0" applyNumberFormat="1" applyFill="1" applyBorder="1" applyAlignment="1" applyProtection="1">
      <alignment vertical="center"/>
      <protection locked="0"/>
    </xf>
    <xf numFmtId="0" fontId="2" fillId="0" borderId="1" xfId="2" applyNumberFormat="1" applyAlignment="1" applyProtection="1">
      <alignment horizontal="center" vertical="center" wrapText="1"/>
    </xf>
    <xf numFmtId="0" fontId="2" fillId="0" borderId="1" xfId="2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  <xf numFmtId="49" fontId="3" fillId="0" borderId="13" xfId="30" applyProtection="1">
      <alignment horizontal="center" vertical="top" wrapText="1"/>
    </xf>
    <xf numFmtId="49" fontId="3" fillId="0" borderId="13" xfId="30" applyProtection="1">
      <alignment horizontal="center" vertical="top" wrapText="1"/>
      <protection locked="0"/>
    </xf>
    <xf numFmtId="2" fontId="8" fillId="0" borderId="20" xfId="125" applyNumberFormat="1" applyFont="1" applyBorder="1" applyAlignment="1" applyProtection="1">
      <alignment horizontal="center" vertical="center" wrapText="1"/>
    </xf>
    <xf numFmtId="2" fontId="8" fillId="0" borderId="23" xfId="125" applyNumberFormat="1" applyBorder="1" applyAlignment="1" applyProtection="1">
      <alignment horizontal="center" vertical="center" wrapText="1"/>
    </xf>
    <xf numFmtId="2" fontId="8" fillId="0" borderId="20" xfId="125" applyNumberFormat="1" applyBorder="1" applyAlignment="1" applyProtection="1">
      <alignment horizontal="center" vertic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0 2" xfId="125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4" zoomScaleNormal="100" workbookViewId="0">
      <selection activeCell="E7" sqref="E7:E28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5" width="19.85546875" style="1" customWidth="1"/>
    <col min="6" max="6" width="9.140625" style="1" hidden="1"/>
    <col min="7" max="7" width="12.42578125" style="1" customWidth="1"/>
    <col min="8" max="8" width="11.28515625" style="1" customWidth="1"/>
    <col min="9" max="9" width="13" style="1" customWidth="1"/>
    <col min="10" max="10" width="12.42578125" style="1" customWidth="1"/>
    <col min="11" max="11" width="14.42578125" style="1" customWidth="1"/>
    <col min="12" max="12" width="15.7109375" style="1" customWidth="1"/>
    <col min="13" max="16384" width="9.140625" style="1"/>
  </cols>
  <sheetData>
    <row r="1" spans="1:12" ht="37.5" customHeight="1" x14ac:dyDescent="0.25">
      <c r="A1" s="43" t="s">
        <v>50</v>
      </c>
      <c r="B1" s="44"/>
      <c r="C1" s="44"/>
      <c r="D1" s="44"/>
      <c r="E1" s="44"/>
      <c r="F1" s="45"/>
      <c r="G1" s="45"/>
      <c r="H1" s="45"/>
      <c r="I1" s="45"/>
      <c r="J1" s="45"/>
      <c r="K1" s="45"/>
      <c r="L1" s="45"/>
    </row>
    <row r="2" spans="1:12" ht="14.1" customHeight="1" x14ac:dyDescent="0.25">
      <c r="A2" s="4"/>
      <c r="B2" s="4"/>
      <c r="C2" s="4"/>
      <c r="D2" s="4"/>
      <c r="E2" s="4"/>
      <c r="F2" s="2"/>
    </row>
    <row r="3" spans="1:12" ht="12" customHeight="1" x14ac:dyDescent="0.25">
      <c r="A3" s="46" t="s">
        <v>0</v>
      </c>
      <c r="B3" s="46" t="s">
        <v>1</v>
      </c>
      <c r="C3" s="46" t="s">
        <v>6</v>
      </c>
      <c r="D3" s="48" t="s">
        <v>51</v>
      </c>
      <c r="E3" s="48" t="s">
        <v>52</v>
      </c>
      <c r="F3" s="9"/>
      <c r="G3" s="52" t="s">
        <v>49</v>
      </c>
      <c r="H3" s="50" t="s">
        <v>53</v>
      </c>
      <c r="I3" s="50" t="s">
        <v>54</v>
      </c>
      <c r="J3" s="52" t="s">
        <v>49</v>
      </c>
      <c r="K3" s="50" t="s">
        <v>56</v>
      </c>
      <c r="L3" s="50" t="s">
        <v>55</v>
      </c>
    </row>
    <row r="4" spans="1:12" ht="75.75" customHeight="1" x14ac:dyDescent="0.25">
      <c r="A4" s="47"/>
      <c r="B4" s="47"/>
      <c r="C4" s="47"/>
      <c r="D4" s="49"/>
      <c r="E4" s="49"/>
      <c r="F4" s="9"/>
      <c r="G4" s="51"/>
      <c r="H4" s="51"/>
      <c r="I4" s="51"/>
      <c r="J4" s="51"/>
      <c r="K4" s="51"/>
      <c r="L4" s="51"/>
    </row>
    <row r="5" spans="1:12" ht="66.75" hidden="1" customHeight="1" x14ac:dyDescent="0.25">
      <c r="A5" s="47"/>
      <c r="B5" s="47"/>
      <c r="C5" s="47"/>
      <c r="D5" s="49"/>
      <c r="E5" s="49"/>
      <c r="F5" s="9"/>
      <c r="G5" s="38"/>
      <c r="H5" s="38"/>
      <c r="I5" s="38"/>
      <c r="J5" s="38"/>
      <c r="K5" s="38"/>
      <c r="L5" s="38"/>
    </row>
    <row r="6" spans="1:12" ht="12" customHeight="1" thickBot="1" x14ac:dyDescent="0.3">
      <c r="A6" s="5">
        <v>1</v>
      </c>
      <c r="B6" s="6">
        <v>2</v>
      </c>
      <c r="C6" s="10">
        <v>3</v>
      </c>
      <c r="D6" s="11" t="s">
        <v>2</v>
      </c>
      <c r="E6" s="11" t="s">
        <v>3</v>
      </c>
      <c r="F6" s="12"/>
      <c r="G6" s="39"/>
      <c r="H6" s="39"/>
      <c r="I6" s="39"/>
      <c r="J6" s="39"/>
      <c r="K6" s="39"/>
      <c r="L6" s="39"/>
    </row>
    <row r="7" spans="1:12" ht="16.5" customHeight="1" x14ac:dyDescent="0.25">
      <c r="A7" s="28" t="s">
        <v>7</v>
      </c>
      <c r="B7" s="29">
        <v>200</v>
      </c>
      <c r="C7" s="30" t="s">
        <v>4</v>
      </c>
      <c r="D7" s="31">
        <v>16981541.100000001</v>
      </c>
      <c r="E7" s="31">
        <v>6450325.1100000003</v>
      </c>
      <c r="F7" s="32"/>
      <c r="G7" s="40">
        <f>E7/D7*100</f>
        <v>37.984332941372436</v>
      </c>
      <c r="H7" s="31">
        <v>17953009.690000001</v>
      </c>
      <c r="I7" s="31">
        <v>7250381.8799999999</v>
      </c>
      <c r="J7" s="40">
        <f>I7/H7*100</f>
        <v>40.385328171679937</v>
      </c>
      <c r="K7" s="40">
        <f>E7/I7*100</f>
        <v>88.965315437978006</v>
      </c>
      <c r="L7" s="40">
        <f>K7-100</f>
        <v>-11.034684562021994</v>
      </c>
    </row>
    <row r="8" spans="1:12" ht="12" customHeight="1" x14ac:dyDescent="0.25">
      <c r="A8" s="7" t="s">
        <v>5</v>
      </c>
      <c r="B8" s="14"/>
      <c r="C8" s="8"/>
      <c r="D8" s="15"/>
      <c r="E8" s="15"/>
      <c r="F8" s="13"/>
      <c r="G8" s="41"/>
      <c r="H8" s="15"/>
      <c r="I8" s="15"/>
      <c r="J8" s="41"/>
      <c r="K8" s="41"/>
      <c r="L8" s="41"/>
    </row>
    <row r="9" spans="1:12" x14ac:dyDescent="0.25">
      <c r="A9" s="33" t="s">
        <v>8</v>
      </c>
      <c r="B9" s="34" t="s">
        <v>9</v>
      </c>
      <c r="C9" s="35" t="s">
        <v>10</v>
      </c>
      <c r="D9" s="36">
        <v>5405504.7000000002</v>
      </c>
      <c r="E9" s="36">
        <v>2217213.5099999998</v>
      </c>
      <c r="F9" s="37"/>
      <c r="G9" s="42">
        <f t="shared" ref="G9:G28" si="0">E9/D9*100</f>
        <v>41.017696460424865</v>
      </c>
      <c r="H9" s="36">
        <v>5794534</v>
      </c>
      <c r="I9" s="36">
        <v>2153414.85</v>
      </c>
      <c r="J9" s="42">
        <f>I9/H9*100</f>
        <v>37.16286503798235</v>
      </c>
      <c r="K9" s="42">
        <f>E9/I9*100</f>
        <v>102.96267391301772</v>
      </c>
      <c r="L9" s="42">
        <f>K9-100</f>
        <v>2.9626739130177242</v>
      </c>
    </row>
    <row r="10" spans="1:12" ht="23.25" x14ac:dyDescent="0.25">
      <c r="A10" s="16" t="s">
        <v>11</v>
      </c>
      <c r="B10" s="17" t="s">
        <v>9</v>
      </c>
      <c r="C10" s="18" t="s">
        <v>12</v>
      </c>
      <c r="D10" s="19">
        <v>727119</v>
      </c>
      <c r="E10" s="19">
        <v>286727.5</v>
      </c>
      <c r="F10" s="20"/>
      <c r="G10" s="41">
        <f t="shared" si="0"/>
        <v>39.433366477839257</v>
      </c>
      <c r="H10" s="19">
        <v>1102153</v>
      </c>
      <c r="I10" s="19">
        <v>386542.69</v>
      </c>
      <c r="J10" s="41">
        <f>I10/H10*100</f>
        <v>35.071599859547632</v>
      </c>
      <c r="K10" s="41">
        <f>E10/I10*100</f>
        <v>74.177447256860546</v>
      </c>
      <c r="L10" s="41">
        <f>K10-100</f>
        <v>-25.822552743139454</v>
      </c>
    </row>
    <row r="11" spans="1:12" ht="34.5" x14ac:dyDescent="0.25">
      <c r="A11" s="16" t="s">
        <v>14</v>
      </c>
      <c r="B11" s="17" t="s">
        <v>9</v>
      </c>
      <c r="C11" s="18" t="s">
        <v>15</v>
      </c>
      <c r="D11" s="19">
        <v>3872881</v>
      </c>
      <c r="E11" s="19">
        <v>1578637.4</v>
      </c>
      <c r="F11" s="20"/>
      <c r="G11" s="41">
        <f t="shared" si="0"/>
        <v>40.761319544803982</v>
      </c>
      <c r="H11" s="19">
        <v>3589747</v>
      </c>
      <c r="I11" s="19">
        <v>1471307.14</v>
      </c>
      <c r="J11" s="41">
        <f>I11/H11*100</f>
        <v>40.986374248658748</v>
      </c>
      <c r="K11" s="41">
        <f>E11/I11*100</f>
        <v>107.29489153434</v>
      </c>
      <c r="L11" s="41">
        <f>K11-100</f>
        <v>7.294891534339996</v>
      </c>
    </row>
    <row r="12" spans="1:12" x14ac:dyDescent="0.25">
      <c r="A12" s="16" t="s">
        <v>16</v>
      </c>
      <c r="B12" s="17" t="s">
        <v>9</v>
      </c>
      <c r="C12" s="18" t="s">
        <v>17</v>
      </c>
      <c r="D12" s="19">
        <v>678.7</v>
      </c>
      <c r="E12" s="19">
        <v>0</v>
      </c>
      <c r="F12" s="20"/>
      <c r="G12" s="41">
        <f t="shared" si="0"/>
        <v>0</v>
      </c>
      <c r="H12" s="19">
        <v>5228</v>
      </c>
      <c r="I12" s="19">
        <v>1594</v>
      </c>
      <c r="J12" s="41">
        <v>0</v>
      </c>
      <c r="K12" s="41">
        <v>0</v>
      </c>
      <c r="L12" s="41">
        <v>0</v>
      </c>
    </row>
    <row r="13" spans="1:12" x14ac:dyDescent="0.25">
      <c r="A13" s="33" t="s">
        <v>18</v>
      </c>
      <c r="B13" s="34" t="s">
        <v>9</v>
      </c>
      <c r="C13" s="35" t="s">
        <v>19</v>
      </c>
      <c r="D13" s="36">
        <v>50000</v>
      </c>
      <c r="E13" s="36">
        <v>0</v>
      </c>
      <c r="F13" s="37"/>
      <c r="G13" s="42">
        <f t="shared" si="0"/>
        <v>0</v>
      </c>
      <c r="H13" s="36">
        <v>50000</v>
      </c>
      <c r="I13" s="36">
        <v>0</v>
      </c>
      <c r="J13" s="42">
        <v>0</v>
      </c>
      <c r="K13" s="42">
        <v>0</v>
      </c>
      <c r="L13" s="42">
        <v>0</v>
      </c>
    </row>
    <row r="14" spans="1:12" x14ac:dyDescent="0.25">
      <c r="A14" s="16" t="s">
        <v>13</v>
      </c>
      <c r="B14" s="17" t="s">
        <v>9</v>
      </c>
      <c r="C14" s="18" t="s">
        <v>20</v>
      </c>
      <c r="D14" s="19">
        <v>50000</v>
      </c>
      <c r="E14" s="19">
        <v>0</v>
      </c>
      <c r="F14" s="20"/>
      <c r="G14" s="41">
        <f t="shared" si="0"/>
        <v>0</v>
      </c>
      <c r="H14" s="19">
        <v>50000</v>
      </c>
      <c r="I14" s="19">
        <v>0</v>
      </c>
      <c r="J14" s="41">
        <v>0</v>
      </c>
      <c r="K14" s="41">
        <v>0</v>
      </c>
      <c r="L14" s="41">
        <v>0</v>
      </c>
    </row>
    <row r="15" spans="1:12" x14ac:dyDescent="0.25">
      <c r="A15" s="33" t="s">
        <v>21</v>
      </c>
      <c r="B15" s="34" t="s">
        <v>9</v>
      </c>
      <c r="C15" s="35" t="s">
        <v>22</v>
      </c>
      <c r="D15" s="36">
        <v>754826</v>
      </c>
      <c r="E15" s="36">
        <v>351848.61</v>
      </c>
      <c r="F15" s="37"/>
      <c r="G15" s="42">
        <f t="shared" si="0"/>
        <v>46.613207547169807</v>
      </c>
      <c r="H15" s="36">
        <v>1047406</v>
      </c>
      <c r="I15" s="36">
        <v>293971.02</v>
      </c>
      <c r="J15" s="42">
        <f t="shared" ref="J15:J27" si="1">I15/H15*100</f>
        <v>28.066577812233273</v>
      </c>
      <c r="K15" s="42">
        <f t="shared" ref="K15:K28" si="2">E15/I15*100</f>
        <v>119.68819579562637</v>
      </c>
      <c r="L15" s="42">
        <f t="shared" ref="L15:L28" si="3">K15-100</f>
        <v>19.68819579562637</v>
      </c>
    </row>
    <row r="16" spans="1:12" x14ac:dyDescent="0.25">
      <c r="A16" s="33" t="s">
        <v>23</v>
      </c>
      <c r="B16" s="34" t="s">
        <v>9</v>
      </c>
      <c r="C16" s="35" t="s">
        <v>24</v>
      </c>
      <c r="D16" s="36">
        <v>200550</v>
      </c>
      <c r="E16" s="36">
        <v>107539.5</v>
      </c>
      <c r="F16" s="37"/>
      <c r="G16" s="42">
        <f t="shared" si="0"/>
        <v>53.622288706058342</v>
      </c>
      <c r="H16" s="36">
        <v>151300</v>
      </c>
      <c r="I16" s="36">
        <v>82783.97</v>
      </c>
      <c r="J16" s="42">
        <f t="shared" si="1"/>
        <v>54.715115664243228</v>
      </c>
      <c r="K16" s="42">
        <f t="shared" si="2"/>
        <v>129.90377243323798</v>
      </c>
      <c r="L16" s="42">
        <f t="shared" si="3"/>
        <v>29.903772433237975</v>
      </c>
    </row>
    <row r="17" spans="1:12" x14ac:dyDescent="0.25">
      <c r="A17" s="16" t="s">
        <v>25</v>
      </c>
      <c r="B17" s="17" t="s">
        <v>9</v>
      </c>
      <c r="C17" s="18" t="s">
        <v>26</v>
      </c>
      <c r="D17" s="19">
        <v>200550</v>
      </c>
      <c r="E17" s="19">
        <v>107539.5</v>
      </c>
      <c r="F17" s="20"/>
      <c r="G17" s="41">
        <f t="shared" si="0"/>
        <v>53.622288706058342</v>
      </c>
      <c r="H17" s="19">
        <v>151300</v>
      </c>
      <c r="I17" s="19">
        <v>82783.97</v>
      </c>
      <c r="J17" s="41">
        <f t="shared" si="1"/>
        <v>54.715115664243228</v>
      </c>
      <c r="K17" s="41">
        <f t="shared" si="2"/>
        <v>129.90377243323798</v>
      </c>
      <c r="L17" s="41">
        <f t="shared" si="3"/>
        <v>29.903772433237975</v>
      </c>
    </row>
    <row r="18" spans="1:12" ht="23.25" x14ac:dyDescent="0.25">
      <c r="A18" s="33" t="s">
        <v>27</v>
      </c>
      <c r="B18" s="34" t="s">
        <v>9</v>
      </c>
      <c r="C18" s="35" t="s">
        <v>28</v>
      </c>
      <c r="D18" s="36">
        <v>452725</v>
      </c>
      <c r="E18" s="36">
        <v>209325</v>
      </c>
      <c r="F18" s="37"/>
      <c r="G18" s="42">
        <f t="shared" si="0"/>
        <v>46.236677894969354</v>
      </c>
      <c r="H18" s="36">
        <v>340000</v>
      </c>
      <c r="I18" s="36">
        <v>27500</v>
      </c>
      <c r="J18" s="42">
        <f t="shared" si="1"/>
        <v>8.0882352941176467</v>
      </c>
      <c r="K18" s="42">
        <f t="shared" si="2"/>
        <v>761.18181818181824</v>
      </c>
      <c r="L18" s="42">
        <f t="shared" si="3"/>
        <v>661.18181818181824</v>
      </c>
    </row>
    <row r="19" spans="1:12" x14ac:dyDescent="0.25">
      <c r="A19" s="16" t="s">
        <v>29</v>
      </c>
      <c r="B19" s="17" t="s">
        <v>9</v>
      </c>
      <c r="C19" s="18" t="s">
        <v>30</v>
      </c>
      <c r="D19" s="19">
        <v>452725</v>
      </c>
      <c r="E19" s="19">
        <v>209325</v>
      </c>
      <c r="F19" s="20"/>
      <c r="G19" s="41">
        <f t="shared" si="0"/>
        <v>46.236677894969354</v>
      </c>
      <c r="H19" s="19">
        <v>340000</v>
      </c>
      <c r="I19" s="19">
        <v>27500</v>
      </c>
      <c r="J19" s="41">
        <f t="shared" si="1"/>
        <v>8.0882352941176467</v>
      </c>
      <c r="K19" s="41">
        <f t="shared" si="2"/>
        <v>761.18181818181824</v>
      </c>
      <c r="L19" s="41">
        <f t="shared" si="3"/>
        <v>661.18181818181824</v>
      </c>
    </row>
    <row r="20" spans="1:12" x14ac:dyDescent="0.25">
      <c r="A20" s="33" t="s">
        <v>31</v>
      </c>
      <c r="B20" s="34" t="s">
        <v>9</v>
      </c>
      <c r="C20" s="35" t="s">
        <v>32</v>
      </c>
      <c r="D20" s="36">
        <v>1791233.4</v>
      </c>
      <c r="E20" s="36">
        <v>461725</v>
      </c>
      <c r="F20" s="37"/>
      <c r="G20" s="42">
        <f t="shared" si="0"/>
        <v>25.776931135830765</v>
      </c>
      <c r="H20" s="36">
        <v>1527810.69</v>
      </c>
      <c r="I20" s="36">
        <v>1145755.3799999999</v>
      </c>
      <c r="J20" s="42">
        <f t="shared" si="1"/>
        <v>74.993282053812578</v>
      </c>
      <c r="K20" s="42">
        <f t="shared" si="2"/>
        <v>40.298741603988809</v>
      </c>
      <c r="L20" s="42">
        <f t="shared" si="3"/>
        <v>-59.701258396011191</v>
      </c>
    </row>
    <row r="21" spans="1:12" x14ac:dyDescent="0.25">
      <c r="A21" s="16" t="s">
        <v>33</v>
      </c>
      <c r="B21" s="17" t="s">
        <v>9</v>
      </c>
      <c r="C21" s="18" t="s">
        <v>34</v>
      </c>
      <c r="D21" s="19">
        <v>1791233.4</v>
      </c>
      <c r="E21" s="19">
        <v>461725</v>
      </c>
      <c r="F21" s="20"/>
      <c r="G21" s="41">
        <f t="shared" si="0"/>
        <v>25.776931135830765</v>
      </c>
      <c r="H21" s="19">
        <v>1527810.69</v>
      </c>
      <c r="I21" s="19">
        <v>1145755.3799999999</v>
      </c>
      <c r="J21" s="41">
        <f t="shared" si="1"/>
        <v>74.993282053812578</v>
      </c>
      <c r="K21" s="41">
        <f t="shared" si="2"/>
        <v>40.298741603988809</v>
      </c>
      <c r="L21" s="41">
        <f t="shared" si="3"/>
        <v>-59.701258396011191</v>
      </c>
    </row>
    <row r="22" spans="1:12" x14ac:dyDescent="0.25">
      <c r="A22" s="33" t="s">
        <v>35</v>
      </c>
      <c r="B22" s="34" t="s">
        <v>9</v>
      </c>
      <c r="C22" s="35" t="s">
        <v>36</v>
      </c>
      <c r="D22" s="36">
        <v>4253365</v>
      </c>
      <c r="E22" s="36">
        <v>1371527.05</v>
      </c>
      <c r="F22" s="37"/>
      <c r="G22" s="42">
        <f t="shared" si="0"/>
        <v>32.245693703691082</v>
      </c>
      <c r="H22" s="36">
        <v>4587926</v>
      </c>
      <c r="I22" s="36">
        <v>1777378.12</v>
      </c>
      <c r="J22" s="42">
        <f t="shared" si="1"/>
        <v>38.740339752646406</v>
      </c>
      <c r="K22" s="42">
        <f t="shared" si="2"/>
        <v>77.165744000494385</v>
      </c>
      <c r="L22" s="42">
        <f t="shared" si="3"/>
        <v>-22.834255999505615</v>
      </c>
    </row>
    <row r="23" spans="1:12" x14ac:dyDescent="0.25">
      <c r="A23" s="16" t="s">
        <v>37</v>
      </c>
      <c r="B23" s="17" t="s">
        <v>9</v>
      </c>
      <c r="C23" s="18" t="s">
        <v>38</v>
      </c>
      <c r="D23" s="19">
        <v>4253365</v>
      </c>
      <c r="E23" s="19">
        <v>1371527.05</v>
      </c>
      <c r="F23" s="20"/>
      <c r="G23" s="41">
        <f t="shared" si="0"/>
        <v>32.245693703691082</v>
      </c>
      <c r="H23" s="19">
        <v>4587926</v>
      </c>
      <c r="I23" s="19">
        <v>1777378.12</v>
      </c>
      <c r="J23" s="41">
        <f t="shared" si="1"/>
        <v>38.740339752646406</v>
      </c>
      <c r="K23" s="41">
        <f t="shared" si="2"/>
        <v>77.165744000494385</v>
      </c>
      <c r="L23" s="41">
        <f t="shared" si="3"/>
        <v>-22.834255999505615</v>
      </c>
    </row>
    <row r="24" spans="1:12" x14ac:dyDescent="0.25">
      <c r="A24" s="33" t="s">
        <v>39</v>
      </c>
      <c r="B24" s="34" t="s">
        <v>9</v>
      </c>
      <c r="C24" s="35" t="s">
        <v>40</v>
      </c>
      <c r="D24" s="36">
        <v>4841363</v>
      </c>
      <c r="E24" s="36">
        <v>2064695.05</v>
      </c>
      <c r="F24" s="37"/>
      <c r="G24" s="42">
        <f t="shared" si="0"/>
        <v>42.646978753710471</v>
      </c>
      <c r="H24" s="36">
        <v>5514639</v>
      </c>
      <c r="I24" s="36">
        <v>2045189.56</v>
      </c>
      <c r="J24" s="42">
        <f t="shared" si="1"/>
        <v>37.086553807057903</v>
      </c>
      <c r="K24" s="42">
        <f t="shared" si="2"/>
        <v>100.95372528696069</v>
      </c>
      <c r="L24" s="42">
        <f t="shared" si="3"/>
        <v>0.95372528696069026</v>
      </c>
    </row>
    <row r="25" spans="1:12" x14ac:dyDescent="0.25">
      <c r="A25" s="16" t="s">
        <v>41</v>
      </c>
      <c r="B25" s="17" t="s">
        <v>9</v>
      </c>
      <c r="C25" s="18" t="s">
        <v>42</v>
      </c>
      <c r="D25" s="19">
        <v>4841363</v>
      </c>
      <c r="E25" s="19">
        <v>2064695.05</v>
      </c>
      <c r="F25" s="20"/>
      <c r="G25" s="41">
        <f t="shared" si="0"/>
        <v>42.646978753710471</v>
      </c>
      <c r="H25" s="19">
        <v>5514639</v>
      </c>
      <c r="I25" s="19">
        <v>2045189.56</v>
      </c>
      <c r="J25" s="41">
        <f t="shared" si="1"/>
        <v>37.086553807057903</v>
      </c>
      <c r="K25" s="41">
        <f t="shared" si="2"/>
        <v>100.95372528696069</v>
      </c>
      <c r="L25" s="41">
        <f t="shared" si="3"/>
        <v>0.95372528696069026</v>
      </c>
    </row>
    <row r="26" spans="1:12" x14ac:dyDescent="0.25">
      <c r="A26" s="33" t="s">
        <v>43</v>
      </c>
      <c r="B26" s="34" t="s">
        <v>9</v>
      </c>
      <c r="C26" s="35" t="s">
        <v>44</v>
      </c>
      <c r="D26" s="36">
        <v>36800</v>
      </c>
      <c r="E26" s="36">
        <v>36800</v>
      </c>
      <c r="F26" s="37"/>
      <c r="G26" s="42">
        <f t="shared" si="0"/>
        <v>100</v>
      </c>
      <c r="H26" s="36">
        <v>36800</v>
      </c>
      <c r="I26" s="36">
        <v>18360</v>
      </c>
      <c r="J26" s="42">
        <f t="shared" si="1"/>
        <v>49.891304347826086</v>
      </c>
      <c r="K26" s="42">
        <f t="shared" si="2"/>
        <v>200.43572984749454</v>
      </c>
      <c r="L26" s="42">
        <f t="shared" si="3"/>
        <v>100.43572984749454</v>
      </c>
    </row>
    <row r="27" spans="1:12" ht="15.75" thickBot="1" x14ac:dyDescent="0.3">
      <c r="A27" s="16" t="s">
        <v>45</v>
      </c>
      <c r="B27" s="17" t="s">
        <v>9</v>
      </c>
      <c r="C27" s="18" t="s">
        <v>46</v>
      </c>
      <c r="D27" s="19">
        <v>36800</v>
      </c>
      <c r="E27" s="19">
        <v>36800</v>
      </c>
      <c r="F27" s="20"/>
      <c r="G27" s="41">
        <f t="shared" si="0"/>
        <v>100</v>
      </c>
      <c r="H27" s="19">
        <v>36800</v>
      </c>
      <c r="I27" s="19">
        <v>18360</v>
      </c>
      <c r="J27" s="41">
        <f t="shared" si="1"/>
        <v>49.891304347826086</v>
      </c>
      <c r="K27" s="41">
        <f t="shared" si="2"/>
        <v>200.43572984749454</v>
      </c>
      <c r="L27" s="41">
        <f t="shared" si="3"/>
        <v>100.43572984749454</v>
      </c>
    </row>
    <row r="28" spans="1:12" ht="24" customHeight="1" thickBot="1" x14ac:dyDescent="0.3">
      <c r="A28" s="21" t="s">
        <v>47</v>
      </c>
      <c r="B28" s="22" t="s">
        <v>48</v>
      </c>
      <c r="C28" s="23" t="s">
        <v>4</v>
      </c>
      <c r="D28" s="24">
        <v>-251431</v>
      </c>
      <c r="E28" s="24">
        <v>1675125.78</v>
      </c>
      <c r="F28" s="25"/>
      <c r="G28" s="41">
        <f t="shared" si="0"/>
        <v>-666.23677271299084</v>
      </c>
      <c r="H28" s="24">
        <v>-291344.99</v>
      </c>
      <c r="I28" s="24">
        <v>1321229.8899999999</v>
      </c>
      <c r="J28" s="41"/>
      <c r="K28" s="41">
        <f t="shared" si="2"/>
        <v>126.78533786425315</v>
      </c>
      <c r="L28" s="41">
        <f t="shared" si="3"/>
        <v>26.785337864253151</v>
      </c>
    </row>
    <row r="29" spans="1:12" ht="15" customHeight="1" x14ac:dyDescent="0.25">
      <c r="A29" s="26"/>
      <c r="B29" s="27"/>
      <c r="C29" s="27"/>
      <c r="D29" s="27"/>
      <c r="E29" s="27"/>
      <c r="F29" s="3"/>
    </row>
  </sheetData>
  <mergeCells count="12">
    <mergeCell ref="A1:L1"/>
    <mergeCell ref="A3:A5"/>
    <mergeCell ref="B3:B5"/>
    <mergeCell ref="C3:C5"/>
    <mergeCell ref="D3:D5"/>
    <mergeCell ref="E3:E5"/>
    <mergeCell ref="L3:L4"/>
    <mergeCell ref="G3:G4"/>
    <mergeCell ref="H3:H4"/>
    <mergeCell ref="I3:I4"/>
    <mergeCell ref="J3:J4"/>
    <mergeCell ref="K3:K4"/>
  </mergeCells>
  <pageMargins left="0.39374999999999999" right="0.39374999999999999" top="0.39374999999999999" bottom="0.39374999999999999" header="0" footer="0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39F45E-488D-481E-93B4-D0F7AF8C8C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svetlana-bux\svetlana</dc:creator>
  <cp:lastModifiedBy>svetlana</cp:lastModifiedBy>
  <dcterms:created xsi:type="dcterms:W3CDTF">2018-10-22T12:37:10Z</dcterms:created>
  <dcterms:modified xsi:type="dcterms:W3CDTF">2019-10-18T13:52:49Z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SV_0503117M_20160101_4.xlsx</vt:lpwstr>
  </property>
  <property fmtid="{D5CDD505-2E9C-101B-9397-08002B2CF9AE}" pid="3" name="Название отчета">
    <vt:lpwstr>SV_0503117M_20160101_4.xlsx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18.2.0.14549337</vt:lpwstr>
  </property>
  <property fmtid="{D5CDD505-2E9C-101B-9397-08002B2CF9AE}" pid="6" name="Тип сервера">
    <vt:lpwstr>MSSQL</vt:lpwstr>
  </property>
  <property fmtid="{D5CDD505-2E9C-101B-9397-08002B2CF9AE}" pid="7" name="Сервер">
    <vt:lpwstr>svetlana-bux</vt:lpwstr>
  </property>
  <property fmtid="{D5CDD505-2E9C-101B-9397-08002B2CF9AE}" pid="8" name="База">
    <vt:lpwstr>svod_smart</vt:lpwstr>
  </property>
  <property fmtid="{D5CDD505-2E9C-101B-9397-08002B2CF9AE}" pid="9" name="Пользователь">
    <vt:lpwstr>adm_smart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