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Доходы\"/>
    </mc:Choice>
  </mc:AlternateContent>
  <bookViews>
    <workbookView xWindow="0" yWindow="0" windowWidth="27720" windowHeight="9405"/>
  </bookViews>
  <sheets>
    <sheet name="Доходы" sheetId="2" r:id="rId1"/>
  </sheets>
  <calcPr calcId="152511"/>
</workbook>
</file>

<file path=xl/calcChain.xml><?xml version="1.0" encoding="utf-8"?>
<calcChain xmlns="http://schemas.openxmlformats.org/spreadsheetml/2006/main">
  <c r="F33" i="2" l="1"/>
  <c r="G45" i="2" l="1"/>
  <c r="G44" i="2"/>
  <c r="G43" i="2"/>
  <c r="G42" i="2"/>
  <c r="G41" i="2"/>
  <c r="G40" i="2"/>
  <c r="G29" i="2"/>
  <c r="F29" i="2"/>
  <c r="G28" i="2" l="1"/>
  <c r="G27" i="2"/>
  <c r="G26" i="2"/>
  <c r="G24" i="2"/>
  <c r="G17" i="2"/>
  <c r="G21" i="2"/>
  <c r="G20" i="2"/>
  <c r="G19" i="2"/>
  <c r="G31" i="2"/>
  <c r="G25" i="2"/>
  <c r="G22" i="2"/>
  <c r="I44" i="2" l="1"/>
  <c r="I42" i="2"/>
  <c r="I41" i="2"/>
  <c r="I32" i="2"/>
  <c r="I31" i="2"/>
  <c r="I30" i="2"/>
  <c r="I29" i="2"/>
  <c r="I28" i="2"/>
  <c r="I27" i="2"/>
  <c r="I26" i="2"/>
  <c r="I25" i="2"/>
  <c r="I24" i="2"/>
  <c r="I21" i="2"/>
  <c r="I20" i="2"/>
  <c r="I19" i="2"/>
  <c r="I17" i="2"/>
  <c r="F45" i="2" l="1"/>
  <c r="F44" i="2"/>
  <c r="F43" i="2"/>
  <c r="F42" i="2"/>
  <c r="F40" i="2"/>
  <c r="F39" i="2"/>
  <c r="F36" i="2"/>
  <c r="F35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<sst xmlns="http://schemas.openxmlformats.org/spreadsheetml/2006/main" count="72" uniqueCount="72">
  <si>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</si>
  <si>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</si>
  <si>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</si>
  <si>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</si>
  <si>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</si>
  <si>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</si>
  <si>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</si>
  <si>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</si>
  <si>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</si>
  <si>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</si>
  <si>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</si>
  <si>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</si>
  <si>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</si>
  <si>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</si>
  <si>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</si>
  <si>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</si>
  <si>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</si>
  <si>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</si>
  <si>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</si>
  <si>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</si>
  <si>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</si>
  <si>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</si>
  <si>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</si>
  <si>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</si>
  <si>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</si>
  <si>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</si>
  <si>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</si>
  <si>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</si>
  <si>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</si>
  <si>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</si>
  <si>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</si>
  <si>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</si>
  <si>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</si>
  <si>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</si>
  <si>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</si>
  <si>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</si>
  <si>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</si>
  <si>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</si>
  <si>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</si>
  <si>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</si>
  <si>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</si>
  <si>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</si>
  <si>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</si>
  <si>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</si>
  <si>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</si>
  <si>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</si>
  <si>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</si>
  <si>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</si>
  <si>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</si>
  <si>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</si>
  <si>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</si>
  <si>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</si>
  <si>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</si>
  <si>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</si>
  <si>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</si>
  <si>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</si>
  <si>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 xml:space="preserve">                              </t>
  </si>
  <si>
    <t>000 2 190000 10 0000 151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</si>
  <si>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</si>
  <si>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3</t>
  </si>
  <si>
    <t>Уровень исполнения</t>
  </si>
  <si>
    <t>Темп роста %</t>
  </si>
  <si>
    <t>Удельный вес в общем объеме расходов %</t>
  </si>
  <si>
    <t>Исполнено за 1 квартал 2019 года руб.</t>
  </si>
  <si>
    <t>План 2019 г (рублей)</t>
  </si>
  <si>
    <t>исполнено за 1 квартал 2019 г. (рублей)</t>
  </si>
  <si>
    <t>Исполнено за 1 квартал 2018 г. (рублей)</t>
  </si>
  <si>
    <t>Аналитические данные за 1 квартал 2019 года о поступлении доходов в бюджет Остаповского сельского поселения по видам доходов за отчетный период текущего финансового года в сравнении с соответствующим периодом прошлого года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</si>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</sst>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5" fillId="0" borderId="1" xfId="7" applyNumberFormat="1" applyBorder="1" applyProtection="1"/>
    <xf numFmtId="0" fontId="3" fillId="0" borderId="1" xfId="11" applyNumberFormat="1" applyBorder="1" applyProtection="1">
      <alignment horizontal="right"/>
    </xf>
    <xf numFmtId="49" fontId="3" fillId="0" borderId="1" xfId="18" applyBorder="1" applyProtection="1">
      <alignment horizontal="right" vertical="center"/>
    </xf>
    <xf numFmtId="49" fontId="3" fillId="0" borderId="1" xfId="26" applyBorder="1" applyProtection="1"/>
    <xf numFmtId="49" fontId="3" fillId="0" borderId="1" xfId="23" applyBorder="1" applyProtection="1">
      <alignment horizontal="right"/>
    </xf>
    <xf numFmtId="0" fontId="15" fillId="0" borderId="35" xfId="32" applyNumberFormat="1" applyFont="1" applyBorder="1" applyProtection="1"/>
    <xf numFmtId="0" fontId="15" fillId="0" borderId="13" xfId="32" applyNumberFormat="1" applyFont="1" applyBorder="1" applyProtection="1"/>
    <xf numFmtId="0" fontId="15" fillId="0" borderId="5" xfId="32" applyNumberFormat="1" applyFont="1" applyProtection="1"/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49" fontId="17" fillId="0" borderId="4" xfId="35" applyFont="1" applyProtection="1">
      <alignment horizontal="center" vertical="center"/>
    </xf>
    <xf numFmtId="0" fontId="2" fillId="0" borderId="2" xfId="28" applyNumberFormat="1" applyProtection="1">
      <alignment horizontal="center"/>
    </xf>
    <xf numFmtId="0" fontId="15" fillId="0" borderId="35" xfId="32" applyNumberFormat="1" applyFont="1" applyBorder="1" applyAlignment="1" applyProtection="1">
      <alignment horizontal="center" vertical="center" wrapText="1"/>
    </xf>
    <xf numFmtId="0" fontId="2" fillId="0" borderId="2" xfId="28" applyNumberFormat="1" applyProtection="1">
      <alignment horizontal="center"/>
    </xf>
    <xf numFmtId="0" fontId="16" fillId="0" borderId="37" xfId="0" applyFont="1" applyBorder="1" applyAlignment="1">
      <alignment vertical="center" wrapText="1"/>
    </xf>
    <xf numFmtId="49" fontId="18" fillId="0" borderId="23" xfId="30" applyFont="1" applyBorder="1" applyProtection="1">
      <alignment horizontal="center" vertical="top" wrapText="1"/>
      <protection locked="0"/>
    </xf>
    <xf numFmtId="0" fontId="15" fillId="0" borderId="25" xfId="36" applyNumberFormat="1" applyFont="1" applyFill="1" applyBorder="1" applyProtection="1">
      <alignment horizontal="left" wrapText="1"/>
    </xf>
    <xf numFmtId="49" fontId="15" fillId="0" borderId="36" xfId="38" applyFont="1" applyFill="1" applyBorder="1" applyProtection="1">
      <alignment horizontal="center"/>
    </xf>
    <xf numFmtId="4" fontId="15" fillId="0" borderId="36" xfId="39" applyFont="1" applyFill="1" applyBorder="1" applyProtection="1">
      <alignment horizontal="right" shrinkToFit="1"/>
    </xf>
    <xf numFmtId="0" fontId="15" fillId="0" borderId="5" xfId="32" applyNumberFormat="1" applyFont="1" applyFill="1" applyProtection="1"/>
    <xf numFmtId="2" fontId="15" fillId="0" borderId="35" xfId="32" applyNumberFormat="1" applyFont="1" applyFill="1" applyBorder="1" applyProtection="1"/>
    <xf numFmtId="2" fontId="15" fillId="0" borderId="13" xfId="32" applyNumberFormat="1" applyFont="1" applyFill="1" applyBorder="1" applyProtection="1"/>
    <xf numFmtId="0" fontId="15" fillId="0" borderId="27" xfId="40" applyNumberFormat="1" applyFont="1" applyFill="1" applyBorder="1" applyProtection="1">
      <alignment horizontal="left" wrapText="1"/>
    </xf>
    <xf numFmtId="49" fontId="15" fillId="0" borderId="13" xfId="42" applyFont="1" applyFill="1" applyBorder="1" applyProtection="1">
      <alignment horizontal="center"/>
    </xf>
    <xf numFmtId="4" fontId="15" fillId="0" borderId="13" xfId="43" applyFont="1" applyFill="1" applyBorder="1" applyProtection="1">
      <alignment horizontal="right" shrinkToFit="1"/>
    </xf>
    <xf numFmtId="0" fontId="15" fillId="0" borderId="21" xfId="44" applyNumberFormat="1" applyFont="1" applyFill="1" applyProtection="1">
      <alignment horizontal="left" wrapText="1" indent="2"/>
    </xf>
    <xf numFmtId="49" fontId="15" fillId="0" borderId="23" xfId="46" applyFont="1" applyFill="1" applyProtection="1">
      <alignment horizontal="center"/>
    </xf>
    <xf numFmtId="4" fontId="15" fillId="0" borderId="23" xfId="47" applyFont="1" applyFill="1" applyProtection="1">
      <alignment horizontal="right" shrinkToFit="1"/>
    </xf>
    <xf numFmtId="2" fontId="15" fillId="0" borderId="37" xfId="32" applyNumberFormat="1" applyFont="1" applyFill="1" applyBorder="1" applyProtection="1"/>
    <xf numFmtId="2" fontId="15" fillId="0" borderId="20" xfId="31" applyNumberFormat="1" applyFont="1" applyBorder="1" applyAlignment="1" applyProtection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6" fillId="0" borderId="20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49" fontId="18" fillId="0" borderId="14" xfId="30" applyFont="1" applyBorder="1" applyAlignment="1" applyProtection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38" xfId="0" applyBorder="1" applyAlignment="1">
      <alignment wrapText="1"/>
    </xf>
    <xf numFmtId="49" fontId="17" fillId="0" borderId="5" xfId="3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49" fontId="17" fillId="0" borderId="37" xfId="3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1" xfId="20" applyBorder="1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14" fillId="0" borderId="1" xfId="16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20" xfId="29" applyNumberFormat="1" applyFont="1" applyBorder="1" applyAlignment="1" applyProtection="1">
      <alignment horizontal="center" vertical="top" wrapText="1"/>
    </xf>
    <xf numFmtId="0" fontId="17" fillId="0" borderId="34" xfId="29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4" fontId="15" fillId="0" borderId="23" xfId="47" applyFont="1" applyProtection="1">
      <alignment horizontal="right" shrinkToFit="1"/>
    </xf>
    <xf numFmtId="4" fontId="15" fillId="0" borderId="13" xfId="43" applyFont="1" applyBorder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3" xfId="46" applyFont="1" applyProtection="1">
      <alignment horizontal="center"/>
    </xf>
    <xf numFmtId="2" fontId="15" fillId="0" borderId="35" xfId="32" applyNumberFormat="1" applyFont="1" applyBorder="1" applyProtection="1"/>
    <xf numFmtId="0" fontId="19" fillId="0" borderId="21" xfId="44" applyNumberFormat="1" applyFont="1" applyFill="1" applyProtection="1">
      <alignment horizontal="left" wrapText="1" indent="2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H17" sqref="H17"/>
    </sheetView>
  </sheetViews>
  <sheetFormatPr defaultRowHeight="15" x14ac:dyDescent="0.25"/>
  <cols>
    <col min="1" max="1" width="50.7109375" style="1" customWidth="1"/>
    <col min="2" max="2" width="24" style="1" customWidth="1"/>
    <col min="3" max="3" width="12.5703125" style="1" customWidth="1"/>
    <col min="4" max="4" width="11.5703125" style="1" customWidth="1"/>
    <col min="5" max="5" width="9.140625" style="1" hidden="1"/>
    <col min="6" max="8" width="9.140625" style="1"/>
    <col min="9" max="9" width="15" style="1" customWidth="1"/>
    <col min="10" max="16384" width="9.140625" style="1"/>
  </cols>
  <sheetData>
    <row r="1" spans="1:9" ht="12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4.1" customHeight="1" x14ac:dyDescent="0.25">
      <c r="A2" s="60"/>
      <c r="B2" s="61"/>
      <c r="C2" s="61"/>
      <c r="D2" s="61"/>
      <c r="E2" s="3"/>
      <c r="F2" s="3"/>
      <c r="G2" s="3"/>
      <c r="H2" s="3"/>
      <c r="I2" s="3"/>
    </row>
    <row r="3" spans="1:9" ht="14.1" customHeight="1" x14ac:dyDescent="0.25">
      <c r="A3" s="4"/>
      <c r="B3" s="5"/>
      <c r="C3" s="5"/>
      <c r="D3" s="16"/>
      <c r="E3" s="14"/>
      <c r="F3" s="14"/>
      <c r="G3" s="14"/>
      <c r="H3" s="14"/>
      <c r="I3" s="14"/>
    </row>
    <row r="4" spans="1:9" ht="14.1" customHeight="1" x14ac:dyDescent="0.25">
      <c r="A4" s="2"/>
      <c r="B4" s="2"/>
      <c r="C4" s="2"/>
      <c r="D4" s="17"/>
      <c r="E4" s="15"/>
      <c r="F4" s="15"/>
      <c r="G4" s="15"/>
      <c r="H4" s="15"/>
      <c r="I4" s="15"/>
    </row>
    <row r="5" spans="1:9" ht="14.1" customHeight="1" x14ac:dyDescent="0.25">
      <c r="A5" s="6"/>
      <c r="B5" s="6"/>
      <c r="C5" s="6"/>
      <c r="D5" s="17"/>
      <c r="E5" s="15"/>
      <c r="F5" s="15"/>
      <c r="G5" s="15"/>
      <c r="H5" s="15"/>
      <c r="I5" s="15"/>
    </row>
    <row r="6" spans="1:9" ht="14.1" customHeight="1" x14ac:dyDescent="0.25">
      <c r="A6" s="8"/>
      <c r="B6" s="8"/>
      <c r="C6" s="9"/>
      <c r="D6" s="18"/>
      <c r="E6" s="15"/>
      <c r="F6" s="15"/>
      <c r="G6" s="15"/>
      <c r="H6" s="15"/>
      <c r="I6" s="15"/>
    </row>
    <row r="7" spans="1:9" ht="22.7" customHeight="1" x14ac:dyDescent="0.25">
      <c r="A7" s="8"/>
      <c r="B7" s="62"/>
      <c r="C7" s="62"/>
      <c r="D7" s="18"/>
      <c r="E7" s="15"/>
      <c r="F7" s="15"/>
      <c r="G7" s="15"/>
      <c r="H7" s="15"/>
      <c r="I7" s="15"/>
    </row>
    <row r="8" spans="1:9" ht="45.75" customHeight="1" x14ac:dyDescent="0.25">
      <c r="A8" s="65" t="s">
        <v>67</v>
      </c>
      <c r="B8" s="66"/>
      <c r="C8" s="66"/>
      <c r="D8" s="66"/>
      <c r="E8" s="67"/>
      <c r="F8" s="67"/>
      <c r="G8" s="67"/>
      <c r="H8" s="67"/>
      <c r="I8" s="67"/>
    </row>
    <row r="9" spans="1:9" ht="14.1" customHeight="1" x14ac:dyDescent="0.25">
      <c r="A9" s="6"/>
      <c r="B9" s="11"/>
      <c r="C9" s="12"/>
      <c r="D9" s="19"/>
      <c r="E9" s="15"/>
      <c r="F9" s="15"/>
      <c r="G9" s="15"/>
      <c r="H9" s="15"/>
      <c r="I9" s="15"/>
    </row>
    <row r="10" spans="1:9" ht="14.1" customHeight="1" x14ac:dyDescent="0.25">
      <c r="A10" s="8"/>
      <c r="B10" s="8"/>
      <c r="C10" s="9"/>
      <c r="D10" s="20"/>
      <c r="E10" s="15"/>
      <c r="F10" s="15"/>
      <c r="G10" s="15"/>
      <c r="H10" s="15"/>
      <c r="I10" s="15"/>
    </row>
    <row r="11" spans="1:9" ht="14.1" customHeight="1" x14ac:dyDescent="0.25">
      <c r="A11" s="63" t="s">
        <v>56</v>
      </c>
      <c r="B11" s="64"/>
      <c r="C11" s="64"/>
      <c r="D11" s="64"/>
      <c r="E11" s="10"/>
      <c r="F11" s="13"/>
      <c r="G11" s="29"/>
      <c r="H11" s="13"/>
      <c r="I11" s="27"/>
    </row>
    <row r="12" spans="1:9" ht="12.95" customHeight="1" x14ac:dyDescent="0.25">
      <c r="A12" s="68" t="s">
        <v>0</v>
      </c>
      <c r="B12" s="68" t="s">
        <v>1</v>
      </c>
      <c r="C12" s="51" t="s">
        <v>63</v>
      </c>
      <c r="D12" s="52"/>
      <c r="E12" s="52"/>
      <c r="F12" s="52"/>
      <c r="G12" s="53"/>
      <c r="H12" s="48" t="s">
        <v>66</v>
      </c>
      <c r="I12" s="45" t="s">
        <v>61</v>
      </c>
    </row>
    <row r="13" spans="1:9" ht="12" customHeight="1" x14ac:dyDescent="0.25">
      <c r="A13" s="69"/>
      <c r="B13" s="69"/>
      <c r="C13" s="54"/>
      <c r="D13" s="55"/>
      <c r="E13" s="55"/>
      <c r="F13" s="55"/>
      <c r="G13" s="56"/>
      <c r="H13" s="49"/>
      <c r="I13" s="46"/>
    </row>
    <row r="14" spans="1:9" ht="4.5" customHeight="1" x14ac:dyDescent="0.25">
      <c r="A14" s="69"/>
      <c r="B14" s="69"/>
      <c r="C14" s="57"/>
      <c r="D14" s="58"/>
      <c r="E14" s="58"/>
      <c r="F14" s="58"/>
      <c r="G14" s="59"/>
      <c r="H14" s="49"/>
      <c r="I14" s="46"/>
    </row>
    <row r="15" spans="1:9" ht="84" customHeight="1" x14ac:dyDescent="0.25">
      <c r="A15" s="70"/>
      <c r="B15" s="70"/>
      <c r="C15" s="31" t="s">
        <v>64</v>
      </c>
      <c r="D15" s="31" t="s">
        <v>65</v>
      </c>
      <c r="E15" s="23"/>
      <c r="F15" s="30" t="s">
        <v>60</v>
      </c>
      <c r="G15" s="30" t="s">
        <v>62</v>
      </c>
      <c r="H15" s="50"/>
      <c r="I15" s="47"/>
    </row>
    <row r="16" spans="1:9" ht="14.25" customHeight="1" thickBot="1" x14ac:dyDescent="0.3">
      <c r="A16" s="24">
        <v>1</v>
      </c>
      <c r="B16" s="25">
        <v>2</v>
      </c>
      <c r="C16" s="26" t="s">
        <v>59</v>
      </c>
      <c r="D16" s="26" t="s">
        <v>2</v>
      </c>
      <c r="E16" s="23"/>
      <c r="F16" s="21">
        <v>5</v>
      </c>
      <c r="G16" s="21">
        <v>6</v>
      </c>
      <c r="H16" s="28">
        <v>7</v>
      </c>
      <c r="I16" s="22">
        <v>8</v>
      </c>
    </row>
    <row r="17" spans="1:9" ht="17.25" customHeight="1" x14ac:dyDescent="0.25">
      <c r="A17" s="32" t="s">
        <v>3</v>
      </c>
      <c r="B17" s="33" t="s">
        <v>4</v>
      </c>
      <c r="C17" s="34">
        <v>17295592.690000001</v>
      </c>
      <c r="D17" s="34">
        <v>4395400.84</v>
      </c>
      <c r="E17" s="35"/>
      <c r="F17" s="36">
        <f>D17/C17*100</f>
        <v>25.413415537597277</v>
      </c>
      <c r="G17" s="36">
        <f>D17/C17*100</f>
        <v>25.413415537597277</v>
      </c>
      <c r="H17" s="34">
        <v>4395400.84</v>
      </c>
      <c r="I17" s="37">
        <f>D17/H17*100</f>
        <v>100</v>
      </c>
    </row>
    <row r="18" spans="1:9" ht="15" customHeight="1" x14ac:dyDescent="0.25">
      <c r="A18" s="38" t="s">
        <v>5</v>
      </c>
      <c r="B18" s="39"/>
      <c r="C18" s="40"/>
      <c r="D18" s="40"/>
      <c r="E18" s="35"/>
      <c r="F18" s="36"/>
      <c r="G18" s="36"/>
      <c r="H18" s="72"/>
      <c r="I18" s="37"/>
    </row>
    <row r="19" spans="1:9" x14ac:dyDescent="0.25">
      <c r="A19" s="41" t="s">
        <v>6</v>
      </c>
      <c r="B19" s="42" t="s">
        <v>7</v>
      </c>
      <c r="C19" s="43">
        <v>4834000</v>
      </c>
      <c r="D19" s="43">
        <v>976885.54</v>
      </c>
      <c r="E19" s="35"/>
      <c r="F19" s="36">
        <f t="shared" ref="F19:F36" si="0">D19/C19*100</f>
        <v>20.208637567232106</v>
      </c>
      <c r="G19" s="44">
        <f>D19/D17*100</f>
        <v>22.225175258418524</v>
      </c>
      <c r="H19" s="43">
        <v>976885.54</v>
      </c>
      <c r="I19" s="37">
        <f>D19/H19*100</f>
        <v>100</v>
      </c>
    </row>
    <row r="20" spans="1:9" x14ac:dyDescent="0.25">
      <c r="A20" s="41" t="s">
        <v>8</v>
      </c>
      <c r="B20" s="42" t="s">
        <v>9</v>
      </c>
      <c r="C20" s="43">
        <v>930000</v>
      </c>
      <c r="D20" s="43">
        <v>196172.32</v>
      </c>
      <c r="E20" s="35"/>
      <c r="F20" s="36">
        <f t="shared" si="0"/>
        <v>21.093797849462366</v>
      </c>
      <c r="G20" s="44">
        <f>D19/D17*100</f>
        <v>22.225175258418524</v>
      </c>
      <c r="H20" s="71">
        <v>196172.32</v>
      </c>
      <c r="I20" s="37">
        <f>D20/H20*100</f>
        <v>100</v>
      </c>
    </row>
    <row r="21" spans="1:9" x14ac:dyDescent="0.25">
      <c r="A21" s="41" t="s">
        <v>10</v>
      </c>
      <c r="B21" s="42" t="s">
        <v>11</v>
      </c>
      <c r="C21" s="43">
        <v>930000</v>
      </c>
      <c r="D21" s="43">
        <v>196172.32</v>
      </c>
      <c r="E21" s="35"/>
      <c r="F21" s="36">
        <f t="shared" si="0"/>
        <v>21.093797849462366</v>
      </c>
      <c r="G21" s="44">
        <f>D21/D17*100</f>
        <v>4.4631269625001941</v>
      </c>
      <c r="H21" s="71">
        <v>196172.32</v>
      </c>
      <c r="I21" s="37">
        <f>D21/H21*100</f>
        <v>100</v>
      </c>
    </row>
    <row r="22" spans="1:9" x14ac:dyDescent="0.25">
      <c r="A22" s="41" t="s">
        <v>12</v>
      </c>
      <c r="B22" s="42" t="s">
        <v>13</v>
      </c>
      <c r="C22" s="43">
        <v>144000</v>
      </c>
      <c r="D22" s="43">
        <v>0</v>
      </c>
      <c r="E22" s="35"/>
      <c r="F22" s="36">
        <f t="shared" si="0"/>
        <v>0</v>
      </c>
      <c r="G22" s="44">
        <f>D22/C17*100</f>
        <v>0</v>
      </c>
      <c r="H22" s="43">
        <v>0</v>
      </c>
      <c r="I22" s="37">
        <v>0</v>
      </c>
    </row>
    <row r="23" spans="1:9" x14ac:dyDescent="0.25">
      <c r="A23" s="41" t="s">
        <v>14</v>
      </c>
      <c r="B23" s="42" t="s">
        <v>15</v>
      </c>
      <c r="C23" s="43">
        <v>144000</v>
      </c>
      <c r="D23" s="43">
        <v>0</v>
      </c>
      <c r="E23" s="35"/>
      <c r="F23" s="36">
        <f t="shared" si="0"/>
        <v>0</v>
      </c>
      <c r="G23" s="44">
        <v>0</v>
      </c>
      <c r="H23" s="71">
        <v>0</v>
      </c>
      <c r="I23" s="37">
        <v>0</v>
      </c>
    </row>
    <row r="24" spans="1:9" x14ac:dyDescent="0.25">
      <c r="A24" s="41" t="s">
        <v>16</v>
      </c>
      <c r="B24" s="42" t="s">
        <v>17</v>
      </c>
      <c r="C24" s="43">
        <v>2900000</v>
      </c>
      <c r="D24" s="43">
        <v>554628.57999999996</v>
      </c>
      <c r="E24" s="35"/>
      <c r="F24" s="36">
        <f t="shared" si="0"/>
        <v>19.125123448275861</v>
      </c>
      <c r="G24" s="44">
        <f>D24/D17*100</f>
        <v>12.618384538507755</v>
      </c>
      <c r="H24" s="43">
        <v>554628.57999999996</v>
      </c>
      <c r="I24" s="37">
        <f t="shared" ref="I24:I34" si="1">D24/H24*100</f>
        <v>100</v>
      </c>
    </row>
    <row r="25" spans="1:9" x14ac:dyDescent="0.25">
      <c r="A25" s="41" t="s">
        <v>18</v>
      </c>
      <c r="B25" s="42" t="s">
        <v>19</v>
      </c>
      <c r="C25" s="43">
        <v>190000</v>
      </c>
      <c r="D25" s="43">
        <v>2903.62</v>
      </c>
      <c r="E25" s="35"/>
      <c r="F25" s="36">
        <f t="shared" si="0"/>
        <v>1.5282210526315789</v>
      </c>
      <c r="G25" s="44">
        <f>D25/C17*100</f>
        <v>1.6788207562720994E-2</v>
      </c>
      <c r="H25" s="71">
        <v>2903.62</v>
      </c>
      <c r="I25" s="37">
        <f t="shared" si="1"/>
        <v>100</v>
      </c>
    </row>
    <row r="26" spans="1:9" x14ac:dyDescent="0.25">
      <c r="A26" s="41" t="s">
        <v>20</v>
      </c>
      <c r="B26" s="42" t="s">
        <v>21</v>
      </c>
      <c r="C26" s="71">
        <v>2710000</v>
      </c>
      <c r="D26" s="43">
        <v>551724.96</v>
      </c>
      <c r="E26" s="35"/>
      <c r="F26" s="36">
        <f t="shared" si="0"/>
        <v>20.358854612546125</v>
      </c>
      <c r="G26" s="44">
        <f>D26/D17*100</f>
        <v>12.55232412432264</v>
      </c>
      <c r="H26" s="71">
        <v>551724.96</v>
      </c>
      <c r="I26" s="37">
        <f t="shared" si="1"/>
        <v>100</v>
      </c>
    </row>
    <row r="27" spans="1:9" x14ac:dyDescent="0.25">
      <c r="A27" s="41" t="s">
        <v>22</v>
      </c>
      <c r="B27" s="42" t="s">
        <v>23</v>
      </c>
      <c r="C27" s="43">
        <v>1100000</v>
      </c>
      <c r="D27" s="43">
        <v>437338.52</v>
      </c>
      <c r="E27" s="35"/>
      <c r="F27" s="36">
        <f t="shared" si="0"/>
        <v>39.758047272727275</v>
      </c>
      <c r="G27" s="44">
        <f>D27/D17*100</f>
        <v>9.9499120994844237</v>
      </c>
      <c r="H27" s="71">
        <v>437338.52</v>
      </c>
      <c r="I27" s="37">
        <f t="shared" si="1"/>
        <v>100</v>
      </c>
    </row>
    <row r="28" spans="1:9" x14ac:dyDescent="0.25">
      <c r="A28" s="41" t="s">
        <v>24</v>
      </c>
      <c r="B28" s="42" t="s">
        <v>25</v>
      </c>
      <c r="C28" s="71">
        <v>1610000</v>
      </c>
      <c r="D28" s="43">
        <v>114386.44</v>
      </c>
      <c r="E28" s="35"/>
      <c r="F28" s="36">
        <f t="shared" si="0"/>
        <v>7.1047478260869577</v>
      </c>
      <c r="G28" s="44">
        <f>D28/D17*100</f>
        <v>2.602412024838217</v>
      </c>
      <c r="H28" s="71">
        <v>114386.44</v>
      </c>
      <c r="I28" s="37">
        <f t="shared" si="1"/>
        <v>100</v>
      </c>
    </row>
    <row r="29" spans="1:9" x14ac:dyDescent="0.25">
      <c r="A29" s="41" t="s">
        <v>26</v>
      </c>
      <c r="B29" s="42" t="s">
        <v>27</v>
      </c>
      <c r="C29" s="43">
        <v>30000</v>
      </c>
      <c r="D29" s="43">
        <v>16867</v>
      </c>
      <c r="E29" s="35"/>
      <c r="F29" s="36">
        <f t="shared" si="0"/>
        <v>56.223333333333336</v>
      </c>
      <c r="G29" s="44">
        <f>D29/D17*100</f>
        <v>0.38374202067086105</v>
      </c>
      <c r="H29" s="43">
        <v>16867</v>
      </c>
      <c r="I29" s="37">
        <f t="shared" si="1"/>
        <v>100</v>
      </c>
    </row>
    <row r="30" spans="1:9" ht="39" x14ac:dyDescent="0.25">
      <c r="A30" s="41" t="s">
        <v>28</v>
      </c>
      <c r="B30" s="42" t="s">
        <v>29</v>
      </c>
      <c r="C30" s="71">
        <v>30000</v>
      </c>
      <c r="D30" s="43">
        <v>16867</v>
      </c>
      <c r="E30" s="35"/>
      <c r="F30" s="36">
        <f t="shared" si="0"/>
        <v>56.223333333333336</v>
      </c>
      <c r="G30" s="44">
        <v>0.38</v>
      </c>
      <c r="H30" s="71">
        <v>16867</v>
      </c>
      <c r="I30" s="37">
        <f t="shared" si="1"/>
        <v>100</v>
      </c>
    </row>
    <row r="31" spans="1:9" ht="39" x14ac:dyDescent="0.25">
      <c r="A31" s="41" t="s">
        <v>30</v>
      </c>
      <c r="B31" s="42" t="s">
        <v>31</v>
      </c>
      <c r="C31" s="43">
        <v>290000</v>
      </c>
      <c r="D31" s="43">
        <v>1152.04</v>
      </c>
      <c r="E31" s="35"/>
      <c r="F31" s="36">
        <f t="shared" si="0"/>
        <v>0.39725517241379305</v>
      </c>
      <c r="G31" s="44">
        <f>D31/C17*10</f>
        <v>6.6608876645556569E-4</v>
      </c>
      <c r="H31" s="43">
        <v>1152.04</v>
      </c>
      <c r="I31" s="37">
        <f t="shared" si="1"/>
        <v>100</v>
      </c>
    </row>
    <row r="32" spans="1:9" ht="77.25" x14ac:dyDescent="0.25">
      <c r="A32" s="41" t="s">
        <v>32</v>
      </c>
      <c r="B32" s="42" t="s">
        <v>33</v>
      </c>
      <c r="C32" s="43">
        <v>145612</v>
      </c>
      <c r="D32" s="43">
        <v>1152.04</v>
      </c>
      <c r="E32" s="35"/>
      <c r="F32" s="36">
        <f t="shared" si="0"/>
        <v>0.7911710573304398</v>
      </c>
      <c r="G32" s="44">
        <v>0</v>
      </c>
      <c r="H32" s="71">
        <v>1152.04</v>
      </c>
      <c r="I32" s="37">
        <f t="shared" si="1"/>
        <v>100</v>
      </c>
    </row>
    <row r="33" spans="1:9" ht="77.25" x14ac:dyDescent="0.25">
      <c r="A33" s="76" t="s">
        <v>68</v>
      </c>
      <c r="B33" s="42" t="s">
        <v>69</v>
      </c>
      <c r="C33" s="43">
        <v>144388</v>
      </c>
      <c r="D33" s="43">
        <v>0</v>
      </c>
      <c r="E33" s="35"/>
      <c r="F33" s="36">
        <f t="shared" si="0"/>
        <v>0</v>
      </c>
      <c r="G33" s="44">
        <v>0</v>
      </c>
      <c r="H33" s="43"/>
      <c r="I33" s="37">
        <v>0</v>
      </c>
    </row>
    <row r="34" spans="1:9" ht="77.25" x14ac:dyDescent="0.25">
      <c r="A34" s="73" t="s">
        <v>70</v>
      </c>
      <c r="B34" s="74" t="s">
        <v>71</v>
      </c>
      <c r="C34" s="71">
        <v>144388</v>
      </c>
      <c r="D34" s="71">
        <v>0</v>
      </c>
      <c r="E34" s="23"/>
      <c r="F34" s="75">
        <v>0</v>
      </c>
      <c r="G34" s="44">
        <v>0</v>
      </c>
      <c r="H34" s="71"/>
      <c r="I34" s="37">
        <v>0</v>
      </c>
    </row>
    <row r="35" spans="1:9" ht="26.25" x14ac:dyDescent="0.25">
      <c r="A35" s="41" t="s">
        <v>34</v>
      </c>
      <c r="B35" s="42" t="s">
        <v>35</v>
      </c>
      <c r="C35" s="43">
        <v>5000</v>
      </c>
      <c r="D35" s="43">
        <v>0</v>
      </c>
      <c r="E35" s="35"/>
      <c r="F35" s="36">
        <f t="shared" si="0"/>
        <v>0</v>
      </c>
      <c r="G35" s="44">
        <v>0</v>
      </c>
      <c r="H35" s="43">
        <v>0</v>
      </c>
      <c r="I35" s="37">
        <v>0</v>
      </c>
    </row>
    <row r="36" spans="1:9" x14ac:dyDescent="0.25">
      <c r="A36" s="41" t="s">
        <v>36</v>
      </c>
      <c r="B36" s="42" t="s">
        <v>37</v>
      </c>
      <c r="C36" s="43">
        <v>5000</v>
      </c>
      <c r="D36" s="43">
        <v>0</v>
      </c>
      <c r="E36" s="35"/>
      <c r="F36" s="36">
        <f t="shared" si="0"/>
        <v>0</v>
      </c>
      <c r="G36" s="44">
        <v>0</v>
      </c>
      <c r="H36" s="71">
        <v>0</v>
      </c>
      <c r="I36" s="37"/>
    </row>
    <row r="37" spans="1:9" ht="26.25" x14ac:dyDescent="0.25">
      <c r="A37" s="41" t="s">
        <v>38</v>
      </c>
      <c r="B37" s="42" t="s">
        <v>39</v>
      </c>
      <c r="C37" s="43">
        <v>534000</v>
      </c>
      <c r="D37" s="43">
        <v>0</v>
      </c>
      <c r="E37" s="35"/>
      <c r="F37" s="36">
        <v>0</v>
      </c>
      <c r="G37" s="44">
        <v>0</v>
      </c>
      <c r="H37" s="43">
        <v>208065.6</v>
      </c>
      <c r="I37" s="37">
        <v>0</v>
      </c>
    </row>
    <row r="38" spans="1:9" ht="77.25" x14ac:dyDescent="0.25">
      <c r="A38" s="41" t="s">
        <v>40</v>
      </c>
      <c r="B38" s="42" t="s">
        <v>41</v>
      </c>
      <c r="C38" s="43">
        <v>416000</v>
      </c>
      <c r="D38" s="43">
        <v>0</v>
      </c>
      <c r="E38" s="35"/>
      <c r="F38" s="36">
        <v>0</v>
      </c>
      <c r="G38" s="44">
        <v>0</v>
      </c>
      <c r="H38" s="71">
        <v>0</v>
      </c>
      <c r="I38" s="37">
        <v>0</v>
      </c>
    </row>
    <row r="39" spans="1:9" ht="26.25" x14ac:dyDescent="0.25">
      <c r="A39" s="41" t="s">
        <v>42</v>
      </c>
      <c r="B39" s="42" t="s">
        <v>43</v>
      </c>
      <c r="C39" s="43">
        <v>118000</v>
      </c>
      <c r="D39" s="43">
        <v>0</v>
      </c>
      <c r="E39" s="35"/>
      <c r="F39" s="36">
        <f>D39/C39*100</f>
        <v>0</v>
      </c>
      <c r="G39" s="44"/>
      <c r="H39" s="71">
        <v>208065.6</v>
      </c>
      <c r="I39" s="37">
        <v>0</v>
      </c>
    </row>
    <row r="40" spans="1:9" x14ac:dyDescent="0.25">
      <c r="A40" s="41" t="s">
        <v>44</v>
      </c>
      <c r="B40" s="42" t="s">
        <v>45</v>
      </c>
      <c r="C40" s="43">
        <v>11895790.1</v>
      </c>
      <c r="D40" s="43">
        <v>3292543.67</v>
      </c>
      <c r="E40" s="35"/>
      <c r="F40" s="36">
        <f>D40/C40*100</f>
        <v>27.678226013755907</v>
      </c>
      <c r="G40" s="44">
        <f>D40/D17*100</f>
        <v>74.908837438362056</v>
      </c>
      <c r="H40" s="43">
        <v>3418515.3</v>
      </c>
      <c r="I40" s="37">
        <v>0</v>
      </c>
    </row>
    <row r="41" spans="1:9" ht="39" x14ac:dyDescent="0.25">
      <c r="A41" s="41" t="s">
        <v>46</v>
      </c>
      <c r="B41" s="42" t="s">
        <v>47</v>
      </c>
      <c r="C41" s="43">
        <v>11895790.1</v>
      </c>
      <c r="D41" s="43">
        <v>3292543.67</v>
      </c>
      <c r="E41" s="35"/>
      <c r="F41" s="36">
        <v>29.18</v>
      </c>
      <c r="G41" s="44">
        <f>D41/D17*100</f>
        <v>74.908837438362056</v>
      </c>
      <c r="H41" s="43">
        <v>3418515.3</v>
      </c>
      <c r="I41" s="37">
        <f>D41/H41*100</f>
        <v>96.315019271670366</v>
      </c>
    </row>
    <row r="42" spans="1:9" ht="26.25" x14ac:dyDescent="0.25">
      <c r="A42" s="41" t="s">
        <v>48</v>
      </c>
      <c r="B42" s="42" t="s">
        <v>49</v>
      </c>
      <c r="C42" s="71">
        <v>10064360</v>
      </c>
      <c r="D42" s="71">
        <v>2516088</v>
      </c>
      <c r="E42" s="35"/>
      <c r="F42" s="36">
        <f>D42/C42*100</f>
        <v>24.999980127896855</v>
      </c>
      <c r="G42" s="44">
        <f>D42/D17*100</f>
        <v>57.243652890597353</v>
      </c>
      <c r="H42" s="71">
        <v>2532324.9</v>
      </c>
      <c r="I42" s="37">
        <f>D42/H42*100</f>
        <v>99.358814502830981</v>
      </c>
    </row>
    <row r="43" spans="1:9" ht="26.25" x14ac:dyDescent="0.25">
      <c r="A43" s="41" t="s">
        <v>50</v>
      </c>
      <c r="B43" s="42" t="s">
        <v>51</v>
      </c>
      <c r="C43" s="71">
        <v>481175</v>
      </c>
      <c r="D43" s="71">
        <v>120293.75</v>
      </c>
      <c r="E43" s="35"/>
      <c r="F43" s="36">
        <f>D43/C43*100</f>
        <v>25</v>
      </c>
      <c r="G43" s="44">
        <f>D43/D17*100</f>
        <v>2.7368095511398227</v>
      </c>
      <c r="H43" s="71">
        <v>127280.7</v>
      </c>
      <c r="I43" s="37">
        <v>0</v>
      </c>
    </row>
    <row r="44" spans="1:9" ht="26.25" x14ac:dyDescent="0.25">
      <c r="A44" s="41" t="s">
        <v>52</v>
      </c>
      <c r="B44" s="42" t="s">
        <v>53</v>
      </c>
      <c r="C44" s="71">
        <v>201228.7</v>
      </c>
      <c r="D44" s="71">
        <v>34928</v>
      </c>
      <c r="E44" s="35"/>
      <c r="F44" s="36">
        <f>D44/C44*100</f>
        <v>17.357365027950785</v>
      </c>
      <c r="G44" s="44">
        <f>D44/D19</f>
        <v>3.5754444681410681E-2</v>
      </c>
      <c r="H44" s="71">
        <v>43053</v>
      </c>
      <c r="I44" s="37">
        <f>D44/H44*100</f>
        <v>81.127912108331586</v>
      </c>
    </row>
    <row r="45" spans="1:9" x14ac:dyDescent="0.25">
      <c r="A45" s="41" t="s">
        <v>54</v>
      </c>
      <c r="B45" s="42" t="s">
        <v>55</v>
      </c>
      <c r="C45" s="71">
        <v>1149026.3999999999</v>
      </c>
      <c r="D45" s="71">
        <v>621233.4</v>
      </c>
      <c r="E45" s="35"/>
      <c r="F45" s="36">
        <f>D45/C45*100</f>
        <v>54.06606845586839</v>
      </c>
      <c r="G45" s="44">
        <f>D45/D17*100</f>
        <v>14.13371436676524</v>
      </c>
      <c r="H45" s="71">
        <v>715856.7</v>
      </c>
      <c r="I45" s="37">
        <v>0</v>
      </c>
    </row>
    <row r="46" spans="1:9" ht="39" x14ac:dyDescent="0.25">
      <c r="A46" s="41" t="s">
        <v>58</v>
      </c>
      <c r="B46" s="42" t="s">
        <v>57</v>
      </c>
      <c r="C46" s="43"/>
      <c r="D46" s="43"/>
      <c r="E46" s="35"/>
      <c r="F46" s="37"/>
      <c r="G46" s="37"/>
      <c r="H46" s="71">
        <v>0</v>
      </c>
      <c r="I46" s="37">
        <v>0</v>
      </c>
    </row>
    <row r="47" spans="1:9" ht="15" customHeight="1" x14ac:dyDescent="0.25">
      <c r="A47" s="7"/>
      <c r="B47" s="7"/>
      <c r="C47" s="7"/>
      <c r="D47" s="7"/>
      <c r="E47" s="7"/>
      <c r="F47" s="7"/>
      <c r="G47" s="7"/>
      <c r="H47" s="7"/>
      <c r="I47" s="7"/>
    </row>
  </sheetData>
  <mergeCells count="9">
    <mergeCell ref="I12:I15"/>
    <mergeCell ref="H12:H15"/>
    <mergeCell ref="C12:G14"/>
    <mergeCell ref="A2:D2"/>
    <mergeCell ref="B7:C7"/>
    <mergeCell ref="A11:D11"/>
    <mergeCell ref="A8:I8"/>
    <mergeCell ref="A12:A15"/>
    <mergeCell ref="B12:B15"/>
  </mergeCells>
  <pageMargins left="0.39374999999999999" right="0.39374999999999999" top="0.39374999999999999" bottom="0.39374999999999999" header="0.51180550000000002" footer="0.51180550000000002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4227D3-E979-44CE-BFC6-82433C052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dcterms:created xsi:type="dcterms:W3CDTF">2018-10-22T12:35:47Z</dcterms:created>
  <dcterms:modified xsi:type="dcterms:W3CDTF">2019-10-15T17:17:01Z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