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ana\Desktop\ЭТАПЫ НА САЙТ\2019 год\3 этап 2019\Доходы\"/>
    </mc:Choice>
  </mc:AlternateContent>
  <bookViews>
    <workbookView xWindow="0" yWindow="0" windowWidth="27720" windowHeight="9405"/>
  </bookViews>
  <sheets>
    <sheet name="Доходы" sheetId="2" r:id="rId1"/>
  </sheets>
  <calcPr calcId="152511"/>
</workbook>
</file>

<file path=xl/calcChain.xml><?xml version="1.0" encoding="utf-8"?>
<calcChain xmlns="http://schemas.openxmlformats.org/spreadsheetml/2006/main">
  <c r="I21" i="2" l="1"/>
  <c r="I31" i="2"/>
  <c r="I30" i="2"/>
  <c r="I32" i="2"/>
  <c r="F32" i="2"/>
  <c r="G31" i="2"/>
  <c r="G30" i="2"/>
  <c r="F30" i="2"/>
  <c r="F9" i="2"/>
  <c r="G24" i="2"/>
  <c r="F24" i="2"/>
  <c r="G23" i="2"/>
  <c r="G21" i="2"/>
  <c r="F31" i="2"/>
  <c r="G32" i="2"/>
  <c r="G35" i="2" l="1"/>
  <c r="G34" i="2"/>
  <c r="G33" i="2"/>
  <c r="G26" i="2"/>
  <c r="G22" i="2"/>
  <c r="G20" i="2"/>
  <c r="G19" i="2"/>
  <c r="G18" i="2"/>
  <c r="G17" i="2"/>
  <c r="G16" i="2"/>
  <c r="G14" i="2"/>
  <c r="G12" i="2"/>
  <c r="G11" i="2"/>
  <c r="G9" i="2"/>
  <c r="I9" i="2"/>
  <c r="I35" i="2" l="1"/>
  <c r="I34" i="2"/>
  <c r="I33" i="2"/>
  <c r="I11" i="2"/>
  <c r="I22" i="2"/>
  <c r="I20" i="2"/>
  <c r="I19" i="2"/>
  <c r="I18" i="2"/>
  <c r="I17" i="2"/>
  <c r="I16" i="2"/>
  <c r="I13" i="2"/>
  <c r="I12" i="2"/>
  <c r="F35" i="2" l="1"/>
  <c r="F34" i="2"/>
  <c r="F33" i="2"/>
  <c r="F26" i="2"/>
  <c r="F22" i="2"/>
  <c r="F21" i="2"/>
  <c r="F20" i="2"/>
  <c r="F19" i="2"/>
  <c r="F18" i="2"/>
  <c r="F17" i="2"/>
  <c r="F16" i="2"/>
  <c r="F15" i="2"/>
  <c r="F14" i="2"/>
  <c r="F13" i="2"/>
  <c r="F12" i="2"/>
  <c r="F11" i="2"/>
</calcChain>
</file>

<file path=xl/sharedStrings.xml><?xml version="1.0" encoding="utf-8"?>
<sst xmlns="http://schemas.openxmlformats.org/spreadsheetml/2006/main" count="67" uniqueCount="66">
  <si>
    <t xml:space="preserve"> Наименование показателя</t>
  </si>
  <si>
    <t>Код дохода по бюджетной классификации</t>
  </si>
  <si>
    <t>4</t>
  </si>
  <si>
    <t>Доходы бюджета - всего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</si>
  <si>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</si>
  <si>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</si>
  <si>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</si>
  <si>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</si>
  <si>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</si>
  <si>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</si>
  <si>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</si>
  <si>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</si>
  <si>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</si>
  <si>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</si>
  <si>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</si>
  <si>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</si>
  <si>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</si>
  <si>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</si>
  <si>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</si>
  <si>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</si>
  <si>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Земельный налог</t>
  </si>
  <si>
    <t>000 1 06 06000 00 0000 110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</si>
  <si>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</si>
  <si>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</si>
  <si>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</si>
  <si>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</si>
  <si>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</si>
  <si>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</si>
  <si>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</si>
  <si>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</si>
  <si>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000 1 13 00000 00 0000 000</t>
  </si>
  <si>
    <t>000 1 13 01000 00 0000 130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</si>
  <si>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</si>
  <si>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</si>
  <si>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</si>
  <si>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</si>
  <si>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</si>
  <si>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</si>
  <si>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</si>
  <si>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</si>
  <si>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000 2 02 10000 00 0000 151</t>
  </si>
  <si>
    <t xml:space="preserve">  Субсидии бюджетам бюджетной системы Российской Федерации (межбюджетные субсидии)</t>
  </si>
  <si>
    <t>000 2 02 20000 00 0000 151</t>
  </si>
  <si>
    <t xml:space="preserve">  Субвенции бюджетам бюджетной системы Российской Федерации</t>
  </si>
  <si>
    <t>000 2 02 30000 00 0000 151</t>
  </si>
  <si>
    <t xml:space="preserve">  Иные межбюджетные трансферты</t>
  </si>
  <si>
    <t>000 2 02 40000 00 0000 151</t>
  </si>
  <si>
    <t>Уровень исполнения %</t>
  </si>
  <si>
    <t xml:space="preserve">Утвержденные бюджетные назначения </t>
  </si>
  <si>
    <t>Темп роста ,%</t>
  </si>
  <si>
    <t>Удельный вес в общем объеме расходов</t>
  </si>
  <si>
    <t>3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</si>
  <si>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</si>
  <si>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</si>
  <si>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</si>
  <si>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ПРОЧИЕ НЕНАЛОГОВЫЕ ДОХОДЫ</t>
  </si>
  <si>
    <t>000 1 17 00000 00 0000 000</t>
  </si>
  <si>
    <t xml:space="preserve">  Невыясненные поступления</t>
  </si>
  <si>
    <t>000 1 17 01000 00 0000 180</t>
  </si>
  <si>
    <t xml:space="preserve">  Невыясненные поступления, зачисляемые в бюджеты сельских поселений</t>
  </si>
  <si>
    <t>000 1 17 01050 10 0000 180</t>
  </si>
  <si>
    <t>6000,00</t>
  </si>
  <si>
    <t>Исполнено за 2 квартал 2018 г. (рублей)</t>
  </si>
  <si>
    <t>Исполнено за 2 квартал 2019 года руб.</t>
  </si>
  <si>
    <t>Исполнено за 2 квартал 2019 года</t>
  </si>
  <si>
    <t>Аналитические данные за 2 квартал 2019 года о поступлении доходов в бюджет Остаповского сельского поселения по видам доходов за отчетный период текущего финансового года в сравнении с соответствующим периодом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</si>
</sst>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 Cyr"/>
    </font>
    <font>
      <b/>
      <sz val="12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4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2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</cellStyleXfs>
  <cellXfs count="63">
    <xf numFmtId="0" fontId="0" fillId="0" borderId="0" xfId="0"/>
    <xf numFmtId="0" fontId="0" fillId="0" borderId="0" xfId="0" applyProtection="1">
      <protection locked="0"/>
    </xf>
    <xf numFmtId="0" fontId="3" fillId="0" borderId="1" xfId="10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Protection="1">
      <alignment horizontal="center" vertical="center"/>
    </xf>
    <xf numFmtId="0" fontId="3" fillId="0" borderId="1" xfId="24" applyNumberFormat="1" applyBorder="1" applyProtection="1">
      <alignment horizontal="left"/>
    </xf>
    <xf numFmtId="49" fontId="3" fillId="0" borderId="1" xfId="25" applyBorder="1" applyProtection="1"/>
    <xf numFmtId="0" fontId="4" fillId="0" borderId="1" xfId="13" applyNumberFormat="1" applyBorder="1" applyProtection="1">
      <alignment horizontal="right"/>
    </xf>
    <xf numFmtId="49" fontId="3" fillId="0" borderId="1" xfId="26" applyBorder="1" applyProtection="1"/>
    <xf numFmtId="0" fontId="1" fillId="0" borderId="13" xfId="32" applyNumberFormat="1" applyBorder="1" applyProtection="1"/>
    <xf numFmtId="0" fontId="2" fillId="0" borderId="2" xfId="28" applyNumberFormat="1" applyProtection="1">
      <alignment horizontal="center"/>
    </xf>
    <xf numFmtId="0" fontId="15" fillId="0" borderId="13" xfId="32" applyNumberFormat="1" applyFont="1" applyBorder="1" applyProtection="1"/>
    <xf numFmtId="0" fontId="3" fillId="0" borderId="15" xfId="36" applyNumberFormat="1" applyFill="1" applyProtection="1">
      <alignment horizontal="left" wrapText="1"/>
    </xf>
    <xf numFmtId="49" fontId="3" fillId="0" borderId="17" xfId="38" applyFill="1" applyProtection="1">
      <alignment horizontal="center"/>
    </xf>
    <xf numFmtId="4" fontId="3" fillId="0" borderId="17" xfId="39" applyFill="1" applyProtection="1">
      <alignment horizontal="right" shrinkToFit="1"/>
    </xf>
    <xf numFmtId="0" fontId="1" fillId="0" borderId="5" xfId="32" applyNumberFormat="1" applyFill="1" applyProtection="1"/>
    <xf numFmtId="2" fontId="1" fillId="0" borderId="13" xfId="32" applyNumberFormat="1" applyFill="1" applyBorder="1" applyProtection="1"/>
    <xf numFmtId="2" fontId="15" fillId="0" borderId="13" xfId="32" applyNumberFormat="1" applyFont="1" applyFill="1" applyBorder="1" applyProtection="1"/>
    <xf numFmtId="0" fontId="0" fillId="0" borderId="0" xfId="0" applyFill="1" applyProtection="1">
      <protection locked="0"/>
    </xf>
    <xf numFmtId="0" fontId="3" fillId="0" borderId="18" xfId="40" applyNumberFormat="1" applyFill="1" applyProtection="1">
      <alignment horizontal="left" wrapText="1"/>
    </xf>
    <xf numFmtId="49" fontId="3" fillId="0" borderId="20" xfId="42" applyFill="1" applyProtection="1">
      <alignment horizontal="center"/>
    </xf>
    <xf numFmtId="4" fontId="3" fillId="0" borderId="20" xfId="43" applyFill="1" applyProtection="1">
      <alignment horizontal="right" shrinkToFit="1"/>
    </xf>
    <xf numFmtId="0" fontId="3" fillId="0" borderId="21" xfId="44" applyNumberFormat="1" applyFill="1" applyProtection="1">
      <alignment horizontal="left" wrapText="1" indent="2"/>
    </xf>
    <xf numFmtId="49" fontId="3" fillId="0" borderId="23" xfId="46" applyFill="1" applyProtection="1">
      <alignment horizontal="center"/>
    </xf>
    <xf numFmtId="4" fontId="3" fillId="0" borderId="23" xfId="47" applyFill="1" applyProtection="1">
      <alignment horizontal="right" shrinkToFit="1"/>
    </xf>
    <xf numFmtId="0" fontId="3" fillId="0" borderId="13" xfId="29" applyProtection="1">
      <alignment horizontal="center" vertical="top" wrapText="1"/>
      <protection locked="0"/>
    </xf>
    <xf numFmtId="49" fontId="3" fillId="0" borderId="13" xfId="30" applyProtection="1">
      <alignment horizontal="center" vertical="top" wrapText="1"/>
      <protection locked="0"/>
    </xf>
    <xf numFmtId="0" fontId="16" fillId="0" borderId="23" xfId="0" applyFont="1" applyBorder="1" applyAlignment="1">
      <alignment vertical="center" wrapText="1"/>
    </xf>
    <xf numFmtId="0" fontId="16" fillId="0" borderId="23" xfId="0" applyFont="1" applyBorder="1" applyAlignment="1">
      <alignment wrapText="1"/>
    </xf>
    <xf numFmtId="49" fontId="3" fillId="0" borderId="23" xfId="30" applyBorder="1" applyProtection="1">
      <alignment horizontal="center" vertical="top" wrapText="1"/>
      <protection locked="0"/>
    </xf>
    <xf numFmtId="0" fontId="2" fillId="0" borderId="1" xfId="28" applyNumberFormat="1" applyBorder="1" applyProtection="1">
      <alignment horizontal="center"/>
    </xf>
    <xf numFmtId="4" fontId="3" fillId="0" borderId="20" xfId="43" applyProtection="1">
      <alignment horizontal="right" shrinkToFit="1"/>
    </xf>
    <xf numFmtId="4" fontId="3" fillId="0" borderId="23" xfId="47" applyProtection="1">
      <alignment horizontal="right" shrinkToFit="1"/>
    </xf>
    <xf numFmtId="4" fontId="15" fillId="0" borderId="23" xfId="47" applyFon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3" xfId="46" applyProtection="1">
      <alignment horizontal="center"/>
    </xf>
    <xf numFmtId="2" fontId="1" fillId="0" borderId="13" xfId="32" applyNumberFormat="1" applyBorder="1" applyProtection="1"/>
    <xf numFmtId="49" fontId="1" fillId="0" borderId="5" xfId="32" applyNumberFormat="1" applyFill="1" applyProtection="1"/>
    <xf numFmtId="4" fontId="17" fillId="0" borderId="23" xfId="47" applyFont="1" applyFill="1" applyProtection="1">
      <alignment horizontal="right" shrinkToFit="1"/>
    </xf>
    <xf numFmtId="0" fontId="13" fillId="0" borderId="1" xfId="16" applyNumberFormat="1" applyFont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" xfId="28" applyNumberFormat="1" applyProtection="1">
      <alignment horizontal="center"/>
    </xf>
    <xf numFmtId="0" fontId="2" fillId="0" borderId="2" xfId="28" applyProtection="1">
      <alignment horizontal="center"/>
      <protection locked="0"/>
    </xf>
    <xf numFmtId="0" fontId="2" fillId="0" borderId="1" xfId="28" applyBorder="1" applyProtection="1">
      <alignment horizontal="center"/>
      <protection locked="0"/>
    </xf>
    <xf numFmtId="0" fontId="3" fillId="0" borderId="13" xfId="29" applyNumberFormat="1" applyProtection="1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49" fontId="3" fillId="0" borderId="35" xfId="30" applyBorder="1" applyProtection="1">
      <alignment horizontal="center" vertical="top" wrapText="1"/>
    </xf>
    <xf numFmtId="49" fontId="3" fillId="0" borderId="35" xfId="30" applyBorder="1" applyProtection="1">
      <alignment horizontal="center" vertical="top" wrapText="1"/>
      <protection locked="0"/>
    </xf>
    <xf numFmtId="2" fontId="15" fillId="0" borderId="34" xfId="31" applyNumberFormat="1" applyFont="1" applyBorder="1" applyAlignment="1" applyProtection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49" fontId="3" fillId="0" borderId="38" xfId="30" applyBorder="1" applyAlignment="1" applyProtection="1">
      <alignment horizontal="center" vertical="top"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49" fontId="3" fillId="0" borderId="41" xfId="30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wrapText="1"/>
    </xf>
    <xf numFmtId="0" fontId="0" fillId="0" borderId="42" xfId="0" applyBorder="1" applyAlignment="1">
      <alignment wrapText="1"/>
    </xf>
    <xf numFmtId="49" fontId="3" fillId="0" borderId="37" xfId="30" applyBorder="1" applyAlignment="1" applyProtection="1">
      <alignment horizontal="center" vertical="top" wrapText="1"/>
      <protection locked="0"/>
    </xf>
    <xf numFmtId="0" fontId="0" fillId="0" borderId="43" xfId="0" applyBorder="1" applyAlignment="1">
      <alignment wrapText="1"/>
    </xf>
    <xf numFmtId="0" fontId="0" fillId="0" borderId="36" xfId="0" applyBorder="1" applyAlignment="1">
      <alignment wrapText="1"/>
    </xf>
  </cellXfs>
  <cellStyles count="125">
    <cellStyle name="br" xfId="118"/>
    <cellStyle name="col" xfId="117"/>
    <cellStyle name="st123" xfId="114"/>
    <cellStyle name="style0" xfId="119"/>
    <cellStyle name="td" xfId="120"/>
    <cellStyle name="tr" xfId="11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8" xfId="95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2"/>
    <cellStyle name="xl33" xfId="24"/>
    <cellStyle name="xl34" xfId="34"/>
    <cellStyle name="xl35" xfId="37"/>
    <cellStyle name="xl36" xfId="41"/>
    <cellStyle name="xl37" xfId="45"/>
    <cellStyle name="xl38" xfId="123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7" xfId="9"/>
    <cellStyle name="xl68" xfId="13"/>
    <cellStyle name="xl69" xfId="31"/>
    <cellStyle name="xl70" xfId="32"/>
    <cellStyle name="xl71" xfId="59"/>
    <cellStyle name="xl72" xfId="65"/>
    <cellStyle name="xl73" xfId="71"/>
    <cellStyle name="xl74" xfId="53"/>
    <cellStyle name="xl75" xfId="56"/>
    <cellStyle name="xl76" xfId="60"/>
    <cellStyle name="xl77" xfId="66"/>
    <cellStyle name="xl78" xfId="72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zoomScaleNormal="100" workbookViewId="0">
      <selection activeCell="H9" sqref="H9"/>
    </sheetView>
  </sheetViews>
  <sheetFormatPr defaultRowHeight="15" x14ac:dyDescent="0.25"/>
  <cols>
    <col min="1" max="1" width="50.7109375" style="1" customWidth="1"/>
    <col min="2" max="2" width="24" style="1" customWidth="1"/>
    <col min="3" max="4" width="19.85546875" style="1" customWidth="1"/>
    <col min="5" max="5" width="9.140625" style="1" hidden="1"/>
    <col min="6" max="7" width="13.28515625" style="1" customWidth="1"/>
    <col min="8" max="8" width="14.42578125" style="1" customWidth="1"/>
    <col min="9" max="9" width="14.28515625" style="1" customWidth="1"/>
    <col min="10" max="16384" width="9.140625" style="1"/>
  </cols>
  <sheetData>
    <row r="1" spans="1:9" ht="14.1" customHeight="1" x14ac:dyDescent="0.25">
      <c r="A1" s="2"/>
      <c r="B1" s="7"/>
      <c r="C1" s="8"/>
      <c r="D1" s="10"/>
      <c r="E1" s="9"/>
      <c r="F1" s="9"/>
      <c r="G1" s="9"/>
      <c r="H1" s="9"/>
      <c r="I1" s="9"/>
    </row>
    <row r="2" spans="1:9" ht="42.75" customHeight="1" x14ac:dyDescent="0.25">
      <c r="A2" s="41" t="s">
        <v>65</v>
      </c>
      <c r="B2" s="42"/>
      <c r="C2" s="42"/>
      <c r="D2" s="42"/>
      <c r="E2" s="43"/>
      <c r="F2" s="43"/>
      <c r="G2" s="43"/>
      <c r="H2" s="43"/>
      <c r="I2" s="43"/>
    </row>
    <row r="3" spans="1:9" ht="14.1" customHeight="1" x14ac:dyDescent="0.25">
      <c r="A3" s="44"/>
      <c r="B3" s="45"/>
      <c r="C3" s="45"/>
      <c r="D3" s="46"/>
      <c r="E3" s="32"/>
      <c r="F3" s="32"/>
      <c r="G3" s="32"/>
      <c r="H3" s="32"/>
      <c r="I3" s="12"/>
    </row>
    <row r="4" spans="1:9" ht="12.95" customHeight="1" x14ac:dyDescent="0.25">
      <c r="A4" s="47" t="s">
        <v>0</v>
      </c>
      <c r="B4" s="47" t="s">
        <v>1</v>
      </c>
      <c r="C4" s="49" t="s">
        <v>48</v>
      </c>
      <c r="D4" s="54" t="s">
        <v>64</v>
      </c>
      <c r="E4" s="55"/>
      <c r="F4" s="55"/>
      <c r="G4" s="55"/>
      <c r="H4" s="56"/>
      <c r="I4" s="51" t="s">
        <v>49</v>
      </c>
    </row>
    <row r="5" spans="1:9" ht="12" customHeight="1" x14ac:dyDescent="0.25">
      <c r="A5" s="48"/>
      <c r="B5" s="48"/>
      <c r="C5" s="50"/>
      <c r="D5" s="57"/>
      <c r="E5" s="58"/>
      <c r="F5" s="58"/>
      <c r="G5" s="58"/>
      <c r="H5" s="59"/>
      <c r="I5" s="52"/>
    </row>
    <row r="6" spans="1:9" ht="12" customHeight="1" x14ac:dyDescent="0.25">
      <c r="A6" s="48"/>
      <c r="B6" s="48"/>
      <c r="C6" s="50"/>
      <c r="D6" s="60"/>
      <c r="E6" s="61"/>
      <c r="F6" s="61"/>
      <c r="G6" s="61"/>
      <c r="H6" s="62"/>
      <c r="I6" s="52"/>
    </row>
    <row r="7" spans="1:9" ht="64.5" customHeight="1" x14ac:dyDescent="0.25">
      <c r="A7" s="27"/>
      <c r="B7" s="27"/>
      <c r="C7" s="28"/>
      <c r="D7" s="31" t="s">
        <v>63</v>
      </c>
      <c r="E7" s="3"/>
      <c r="F7" s="29" t="s">
        <v>47</v>
      </c>
      <c r="G7" s="29" t="s">
        <v>50</v>
      </c>
      <c r="H7" s="30" t="s">
        <v>62</v>
      </c>
      <c r="I7" s="53"/>
    </row>
    <row r="8" spans="1:9" ht="14.25" customHeight="1" thickBot="1" x14ac:dyDescent="0.3">
      <c r="A8" s="4">
        <v>1</v>
      </c>
      <c r="B8" s="5">
        <v>2</v>
      </c>
      <c r="C8" s="6" t="s">
        <v>51</v>
      </c>
      <c r="D8" s="6" t="s">
        <v>2</v>
      </c>
      <c r="E8" s="3"/>
      <c r="F8" s="11">
        <v>5</v>
      </c>
      <c r="G8" s="11">
        <v>6</v>
      </c>
      <c r="H8" s="11">
        <v>7</v>
      </c>
      <c r="I8" s="13">
        <v>8</v>
      </c>
    </row>
    <row r="9" spans="1:9" ht="17.25" customHeight="1" x14ac:dyDescent="0.25">
      <c r="A9" s="14" t="s">
        <v>3</v>
      </c>
      <c r="B9" s="15" t="s">
        <v>4</v>
      </c>
      <c r="C9" s="16">
        <v>16730110.1</v>
      </c>
      <c r="D9" s="16">
        <v>8125450.8899999997</v>
      </c>
      <c r="E9" s="17"/>
      <c r="F9" s="18">
        <f>D9/C9*100</f>
        <v>48.567826759251268</v>
      </c>
      <c r="G9" s="18">
        <f>D9/C9*100</f>
        <v>48.567826759251268</v>
      </c>
      <c r="H9" s="16">
        <v>8571611.7699999996</v>
      </c>
      <c r="I9" s="19">
        <f>D9/H9*100</f>
        <v>94.794900982782153</v>
      </c>
    </row>
    <row r="10" spans="1:9" ht="15" customHeight="1" x14ac:dyDescent="0.25">
      <c r="A10" s="21" t="s">
        <v>5</v>
      </c>
      <c r="B10" s="22"/>
      <c r="C10" s="23"/>
      <c r="D10" s="23"/>
      <c r="E10" s="17"/>
      <c r="F10" s="18"/>
      <c r="G10" s="18"/>
      <c r="H10" s="33"/>
      <c r="I10" s="19"/>
    </row>
    <row r="11" spans="1:9" x14ac:dyDescent="0.25">
      <c r="A11" s="24" t="s">
        <v>6</v>
      </c>
      <c r="B11" s="25" t="s">
        <v>7</v>
      </c>
      <c r="C11" s="26">
        <v>4834000</v>
      </c>
      <c r="D11" s="26">
        <v>1596071.49</v>
      </c>
      <c r="E11" s="17"/>
      <c r="F11" s="18">
        <f t="shared" ref="F11:F35" si="0">D11/C11*100</f>
        <v>33.017614604882084</v>
      </c>
      <c r="G11" s="18">
        <f>D11/D9*100</f>
        <v>19.642866735731388</v>
      </c>
      <c r="H11" s="26">
        <v>2157204.48</v>
      </c>
      <c r="I11" s="19">
        <f>D11/H11*100</f>
        <v>73.987955467253613</v>
      </c>
    </row>
    <row r="12" spans="1:9" x14ac:dyDescent="0.25">
      <c r="A12" s="24" t="s">
        <v>8</v>
      </c>
      <c r="B12" s="25" t="s">
        <v>9</v>
      </c>
      <c r="C12" s="34">
        <v>930000</v>
      </c>
      <c r="D12" s="26">
        <v>439921.15</v>
      </c>
      <c r="E12" s="17"/>
      <c r="F12" s="18">
        <f t="shared" si="0"/>
        <v>47.303349462365595</v>
      </c>
      <c r="G12" s="18">
        <f>D12/D9*100</f>
        <v>5.4141137021874242</v>
      </c>
      <c r="H12" s="26">
        <v>426937.9</v>
      </c>
      <c r="I12" s="19">
        <f>D12/H12*100</f>
        <v>103.04101603535317</v>
      </c>
    </row>
    <row r="13" spans="1:9" x14ac:dyDescent="0.25">
      <c r="A13" s="24" t="s">
        <v>10</v>
      </c>
      <c r="B13" s="25" t="s">
        <v>11</v>
      </c>
      <c r="C13" s="34">
        <v>930000</v>
      </c>
      <c r="D13" s="26">
        <v>439921.15</v>
      </c>
      <c r="E13" s="17"/>
      <c r="F13" s="18">
        <f t="shared" si="0"/>
        <v>47.303349462365595</v>
      </c>
      <c r="G13" s="18">
        <v>4.9800000000000004</v>
      </c>
      <c r="H13" s="34">
        <v>426937.9</v>
      </c>
      <c r="I13" s="19">
        <f>D13/H13*100</f>
        <v>103.04101603535317</v>
      </c>
    </row>
    <row r="14" spans="1:9" x14ac:dyDescent="0.25">
      <c r="A14" s="24" t="s">
        <v>12</v>
      </c>
      <c r="B14" s="25" t="s">
        <v>13</v>
      </c>
      <c r="C14" s="26">
        <v>144000</v>
      </c>
      <c r="D14" s="26">
        <v>6095.7</v>
      </c>
      <c r="E14" s="17"/>
      <c r="F14" s="18">
        <f t="shared" si="0"/>
        <v>4.2331250000000002</v>
      </c>
      <c r="G14" s="18">
        <f>D14/D9*100</f>
        <v>7.5019836837633025E-2</v>
      </c>
      <c r="H14" s="26">
        <v>6450.26</v>
      </c>
      <c r="I14" s="19">
        <v>0</v>
      </c>
    </row>
    <row r="15" spans="1:9" x14ac:dyDescent="0.25">
      <c r="A15" s="24" t="s">
        <v>14</v>
      </c>
      <c r="B15" s="25" t="s">
        <v>15</v>
      </c>
      <c r="C15" s="26">
        <v>144000</v>
      </c>
      <c r="D15" s="26">
        <v>6095.7</v>
      </c>
      <c r="E15" s="17"/>
      <c r="F15" s="18">
        <f t="shared" si="0"/>
        <v>4.2331250000000002</v>
      </c>
      <c r="G15" s="18">
        <v>0.08</v>
      </c>
      <c r="H15" s="34">
        <v>6450.26</v>
      </c>
      <c r="I15" s="19">
        <v>0</v>
      </c>
    </row>
    <row r="16" spans="1:9" x14ac:dyDescent="0.25">
      <c r="A16" s="24" t="s">
        <v>16</v>
      </c>
      <c r="B16" s="25" t="s">
        <v>17</v>
      </c>
      <c r="C16" s="26">
        <v>2900000</v>
      </c>
      <c r="D16" s="26">
        <v>1015587.71</v>
      </c>
      <c r="E16" s="17"/>
      <c r="F16" s="18">
        <f t="shared" si="0"/>
        <v>35.020265862068968</v>
      </c>
      <c r="G16" s="18">
        <f>D16/D9*100</f>
        <v>12.498847433191489</v>
      </c>
      <c r="H16" s="26">
        <v>828340.41</v>
      </c>
      <c r="I16" s="19">
        <f t="shared" ref="I16:I22" si="1">D16/H16*100</f>
        <v>122.60511472572007</v>
      </c>
    </row>
    <row r="17" spans="1:9" x14ac:dyDescent="0.25">
      <c r="A17" s="24" t="s">
        <v>18</v>
      </c>
      <c r="B17" s="25" t="s">
        <v>19</v>
      </c>
      <c r="C17" s="26">
        <v>190000</v>
      </c>
      <c r="D17" s="26">
        <v>55250.07</v>
      </c>
      <c r="E17" s="17"/>
      <c r="F17" s="18">
        <f t="shared" si="0"/>
        <v>29.078984210526315</v>
      </c>
      <c r="G17" s="18">
        <f>D17/D9*100</f>
        <v>0.67996312756005106</v>
      </c>
      <c r="H17" s="34">
        <v>77806.429999999993</v>
      </c>
      <c r="I17" s="19">
        <f t="shared" si="1"/>
        <v>71.009645346792041</v>
      </c>
    </row>
    <row r="18" spans="1:9" x14ac:dyDescent="0.25">
      <c r="A18" s="24" t="s">
        <v>20</v>
      </c>
      <c r="B18" s="25" t="s">
        <v>21</v>
      </c>
      <c r="C18" s="26">
        <v>2710000</v>
      </c>
      <c r="D18" s="26">
        <v>960337.64</v>
      </c>
      <c r="E18" s="17"/>
      <c r="F18" s="18">
        <f t="shared" si="0"/>
        <v>35.436813284132839</v>
      </c>
      <c r="G18" s="18">
        <f>D18/D9*100</f>
        <v>11.818884305631439</v>
      </c>
      <c r="H18" s="34">
        <v>750533.98</v>
      </c>
      <c r="I18" s="19">
        <f t="shared" si="1"/>
        <v>127.95391888852254</v>
      </c>
    </row>
    <row r="19" spans="1:9" x14ac:dyDescent="0.25">
      <c r="A19" s="24" t="s">
        <v>22</v>
      </c>
      <c r="B19" s="25" t="s">
        <v>23</v>
      </c>
      <c r="C19" s="34">
        <v>30000</v>
      </c>
      <c r="D19" s="26">
        <v>32871.43</v>
      </c>
      <c r="E19" s="17"/>
      <c r="F19" s="18">
        <f t="shared" si="0"/>
        <v>109.57143333333332</v>
      </c>
      <c r="G19" s="18">
        <f>D19/D9*100</f>
        <v>0.40454899604962108</v>
      </c>
      <c r="H19" s="26">
        <v>26667</v>
      </c>
      <c r="I19" s="19">
        <f t="shared" si="1"/>
        <v>123.26632167097911</v>
      </c>
    </row>
    <row r="20" spans="1:9" ht="34.5" x14ac:dyDescent="0.25">
      <c r="A20" s="24" t="s">
        <v>24</v>
      </c>
      <c r="B20" s="25" t="s">
        <v>25</v>
      </c>
      <c r="C20" s="34">
        <v>30000</v>
      </c>
      <c r="D20" s="26">
        <v>32871.43</v>
      </c>
      <c r="E20" s="17"/>
      <c r="F20" s="18">
        <f t="shared" si="0"/>
        <v>109.57143333333332</v>
      </c>
      <c r="G20" s="18">
        <f>D20/D9*100</f>
        <v>0.40454899604962108</v>
      </c>
      <c r="H20" s="34">
        <v>26667</v>
      </c>
      <c r="I20" s="19">
        <f t="shared" si="1"/>
        <v>123.26632167097911</v>
      </c>
    </row>
    <row r="21" spans="1:9" ht="34.5" x14ac:dyDescent="0.25">
      <c r="A21" s="24" t="s">
        <v>26</v>
      </c>
      <c r="B21" s="25" t="s">
        <v>27</v>
      </c>
      <c r="C21" s="26">
        <v>290000</v>
      </c>
      <c r="D21" s="26">
        <v>111929.19</v>
      </c>
      <c r="E21" s="17"/>
      <c r="F21" s="18">
        <f t="shared" si="0"/>
        <v>38.596272413793102</v>
      </c>
      <c r="G21" s="18">
        <f>SUM(D23/D9*100)</f>
        <v>0.32121294379024917</v>
      </c>
      <c r="H21" s="26">
        <v>33020.47</v>
      </c>
      <c r="I21" s="19">
        <f>D21/H21*100</f>
        <v>338.96910007640713</v>
      </c>
    </row>
    <row r="22" spans="1:9" ht="68.25" x14ac:dyDescent="0.25">
      <c r="A22" s="24" t="s">
        <v>28</v>
      </c>
      <c r="B22" s="25" t="s">
        <v>29</v>
      </c>
      <c r="C22" s="34">
        <v>145612</v>
      </c>
      <c r="D22" s="34">
        <v>85829.19</v>
      </c>
      <c r="E22" s="17"/>
      <c r="F22" s="18">
        <f t="shared" si="0"/>
        <v>58.943761503172823</v>
      </c>
      <c r="G22" s="18">
        <f>D22/D9*100</f>
        <v>1.0563006430280697</v>
      </c>
      <c r="H22" s="18">
        <v>58190.93</v>
      </c>
      <c r="I22" s="19">
        <f t="shared" si="1"/>
        <v>147.49582108414489</v>
      </c>
    </row>
    <row r="23" spans="1:9" ht="68.25" x14ac:dyDescent="0.25">
      <c r="A23" s="24" t="s">
        <v>52</v>
      </c>
      <c r="B23" s="25" t="s">
        <v>53</v>
      </c>
      <c r="C23" s="26">
        <v>144388</v>
      </c>
      <c r="D23" s="35">
        <v>26100</v>
      </c>
      <c r="E23" s="17"/>
      <c r="F23" s="18">
        <v>0</v>
      </c>
      <c r="G23" s="18">
        <f>SUM(D23/D9*100)</f>
        <v>0.32121294379024917</v>
      </c>
      <c r="H23" s="18">
        <v>0</v>
      </c>
      <c r="I23" s="19">
        <v>0</v>
      </c>
    </row>
    <row r="24" spans="1:9" ht="68.25" x14ac:dyDescent="0.25">
      <c r="A24" s="24" t="s">
        <v>54</v>
      </c>
      <c r="B24" s="25" t="s">
        <v>30</v>
      </c>
      <c r="C24" s="25" t="s">
        <v>61</v>
      </c>
      <c r="D24" s="26">
        <v>0</v>
      </c>
      <c r="E24" s="26">
        <v>0</v>
      </c>
      <c r="F24" s="39">
        <f>SUM(D24/C24*100)</f>
        <v>0</v>
      </c>
      <c r="G24" s="18">
        <f>SUM(D24/D9*100)</f>
        <v>0</v>
      </c>
      <c r="H24" s="26">
        <v>0</v>
      </c>
      <c r="I24" s="26">
        <v>0</v>
      </c>
    </row>
    <row r="25" spans="1:9" ht="23.25" x14ac:dyDescent="0.25">
      <c r="A25" s="24" t="s">
        <v>32</v>
      </c>
      <c r="B25" s="37" t="s">
        <v>31</v>
      </c>
      <c r="C25" s="37" t="s">
        <v>61</v>
      </c>
      <c r="D25" s="34">
        <v>0</v>
      </c>
      <c r="E25" s="34">
        <v>0</v>
      </c>
      <c r="F25" s="3"/>
      <c r="G25" s="38">
        <v>0</v>
      </c>
      <c r="H25" s="34">
        <v>0</v>
      </c>
      <c r="I25" s="34">
        <v>0</v>
      </c>
    </row>
    <row r="26" spans="1:9" ht="68.25" x14ac:dyDescent="0.25">
      <c r="A26" s="24" t="s">
        <v>33</v>
      </c>
      <c r="B26" s="25" t="s">
        <v>34</v>
      </c>
      <c r="C26" s="26">
        <v>534000</v>
      </c>
      <c r="D26" s="26">
        <v>0</v>
      </c>
      <c r="E26" s="17"/>
      <c r="F26" s="18">
        <f t="shared" si="0"/>
        <v>0</v>
      </c>
      <c r="G26" s="18">
        <f>D26/D9*100</f>
        <v>0</v>
      </c>
      <c r="H26" s="18">
        <v>0</v>
      </c>
      <c r="I26" s="19">
        <v>0</v>
      </c>
    </row>
    <row r="27" spans="1:9" x14ac:dyDescent="0.25">
      <c r="A27" s="36" t="s">
        <v>55</v>
      </c>
      <c r="B27" s="37" t="s">
        <v>56</v>
      </c>
      <c r="C27" s="34">
        <v>0</v>
      </c>
      <c r="D27" s="34">
        <v>-10363.69</v>
      </c>
      <c r="E27" s="3"/>
      <c r="F27" s="38">
        <v>0</v>
      </c>
      <c r="G27" s="34">
        <v>0</v>
      </c>
      <c r="H27" s="34">
        <v>0</v>
      </c>
      <c r="I27" s="38">
        <v>0</v>
      </c>
    </row>
    <row r="28" spans="1:9" x14ac:dyDescent="0.25">
      <c r="A28" s="36" t="s">
        <v>57</v>
      </c>
      <c r="B28" s="37" t="s">
        <v>58</v>
      </c>
      <c r="C28" s="34">
        <v>0</v>
      </c>
      <c r="D28" s="34">
        <v>-10363.69</v>
      </c>
      <c r="E28" s="3"/>
      <c r="F28" s="38">
        <v>0</v>
      </c>
      <c r="G28" s="34">
        <v>0</v>
      </c>
      <c r="H28" s="34">
        <v>0</v>
      </c>
      <c r="I28" s="38">
        <v>0</v>
      </c>
    </row>
    <row r="29" spans="1:9" ht="23.25" x14ac:dyDescent="0.25">
      <c r="A29" s="36" t="s">
        <v>59</v>
      </c>
      <c r="B29" s="37" t="s">
        <v>60</v>
      </c>
      <c r="C29" s="34">
        <v>0</v>
      </c>
      <c r="D29" s="34">
        <v>-10363.69</v>
      </c>
      <c r="E29" s="3"/>
      <c r="F29" s="38">
        <v>0</v>
      </c>
      <c r="G29" s="34">
        <v>0</v>
      </c>
      <c r="H29" s="34">
        <v>0</v>
      </c>
      <c r="I29" s="38">
        <v>0</v>
      </c>
    </row>
    <row r="30" spans="1:9" x14ac:dyDescent="0.25">
      <c r="A30" s="24" t="s">
        <v>35</v>
      </c>
      <c r="B30" s="25" t="s">
        <v>36</v>
      </c>
      <c r="C30" s="26">
        <v>11896110.1</v>
      </c>
      <c r="D30" s="26">
        <v>6529379.4000000004</v>
      </c>
      <c r="E30" s="17"/>
      <c r="F30" s="18">
        <f>D30/C30*100</f>
        <v>54.886675939557762</v>
      </c>
      <c r="G30" s="40">
        <f>SUM(D30/D9*100)</f>
        <v>80.357133264268626</v>
      </c>
      <c r="H30" s="40">
        <v>6414407.29</v>
      </c>
      <c r="I30" s="38">
        <f>SUM(D30/H30*100)</f>
        <v>101.79240426748768</v>
      </c>
    </row>
    <row r="31" spans="1:9" ht="23.25" x14ac:dyDescent="0.25">
      <c r="A31" s="24" t="s">
        <v>37</v>
      </c>
      <c r="B31" s="25" t="s">
        <v>38</v>
      </c>
      <c r="C31" s="26">
        <v>11896110.1</v>
      </c>
      <c r="D31" s="26">
        <v>6529379.4000000004</v>
      </c>
      <c r="E31" s="17"/>
      <c r="F31" s="18">
        <f t="shared" ref="F31" si="2">D31/C31*100</f>
        <v>54.886675939557762</v>
      </c>
      <c r="G31" s="40">
        <f>SUM(D31/D9*100)</f>
        <v>80.357133264268626</v>
      </c>
      <c r="H31" s="40">
        <v>6414407.29</v>
      </c>
      <c r="I31" s="38">
        <f>SUM(D31/H31*100)</f>
        <v>101.79240426748768</v>
      </c>
    </row>
    <row r="32" spans="1:9" ht="23.25" x14ac:dyDescent="0.25">
      <c r="A32" s="24" t="s">
        <v>39</v>
      </c>
      <c r="B32" s="25" t="s">
        <v>40</v>
      </c>
      <c r="C32" s="26">
        <v>10064680.1</v>
      </c>
      <c r="D32" s="26">
        <v>6529379.4000000004</v>
      </c>
      <c r="E32" s="17"/>
      <c r="F32" s="18">
        <f>D32/C32*100</f>
        <v>64.874187109036882</v>
      </c>
      <c r="G32" s="19">
        <f>D32/D9*100</f>
        <v>80.357133264268626</v>
      </c>
      <c r="H32" s="19">
        <v>5158069.8</v>
      </c>
      <c r="I32" s="19">
        <f>D32/H32*100</f>
        <v>126.58571235309768</v>
      </c>
    </row>
    <row r="33" spans="1:9" ht="23.25" x14ac:dyDescent="0.25">
      <c r="A33" s="24" t="s">
        <v>41</v>
      </c>
      <c r="B33" s="25" t="s">
        <v>42</v>
      </c>
      <c r="C33" s="34">
        <v>481175</v>
      </c>
      <c r="D33" s="34">
        <v>240587.5</v>
      </c>
      <c r="E33" s="17"/>
      <c r="F33" s="18">
        <f t="shared" si="0"/>
        <v>50</v>
      </c>
      <c r="G33" s="19">
        <f>D33/D9*100</f>
        <v>2.9609126097370333</v>
      </c>
      <c r="H33" s="19">
        <v>226276</v>
      </c>
      <c r="I33" s="19">
        <f t="shared" ref="I33:I35" si="3">D33/H33*100</f>
        <v>106.32479803425905</v>
      </c>
    </row>
    <row r="34" spans="1:9" ht="23.25" x14ac:dyDescent="0.25">
      <c r="A34" s="24" t="s">
        <v>43</v>
      </c>
      <c r="B34" s="25" t="s">
        <v>44</v>
      </c>
      <c r="C34" s="34">
        <v>201228.7</v>
      </c>
      <c r="D34" s="34">
        <v>107539.5</v>
      </c>
      <c r="E34" s="17"/>
      <c r="F34" s="18">
        <f t="shared" si="0"/>
        <v>53.441432559073334</v>
      </c>
      <c r="G34" s="19">
        <f>D34/D9*100</f>
        <v>1.3234896309858812</v>
      </c>
      <c r="H34" s="19">
        <v>118703</v>
      </c>
      <c r="I34" s="19">
        <f t="shared" si="3"/>
        <v>90.595435667169326</v>
      </c>
    </row>
    <row r="35" spans="1:9" x14ac:dyDescent="0.25">
      <c r="A35" s="24" t="s">
        <v>45</v>
      </c>
      <c r="B35" s="25" t="s">
        <v>46</v>
      </c>
      <c r="C35" s="34">
        <v>1149026.3999999999</v>
      </c>
      <c r="D35" s="34">
        <v>1149026.3999999999</v>
      </c>
      <c r="E35" s="17"/>
      <c r="F35" s="18">
        <f t="shared" si="0"/>
        <v>100</v>
      </c>
      <c r="G35" s="19">
        <f>D35/D9*100</f>
        <v>14.141078637421927</v>
      </c>
      <c r="H35" s="19">
        <v>911357.69</v>
      </c>
      <c r="I35" s="19">
        <f t="shared" si="3"/>
        <v>126.07853234880808</v>
      </c>
    </row>
    <row r="36" spans="1:9" x14ac:dyDescent="0.25">
      <c r="A36" s="20"/>
      <c r="B36" s="20"/>
      <c r="C36" s="20"/>
      <c r="D36" s="20"/>
      <c r="E36" s="20"/>
      <c r="F36" s="20"/>
      <c r="G36" s="20"/>
      <c r="H36" s="20"/>
      <c r="I36" s="20"/>
    </row>
  </sheetData>
  <mergeCells count="7">
    <mergeCell ref="A2:I2"/>
    <mergeCell ref="A3:D3"/>
    <mergeCell ref="A4:A6"/>
    <mergeCell ref="B4:B6"/>
    <mergeCell ref="C4:C6"/>
    <mergeCell ref="I4:I7"/>
    <mergeCell ref="D4:H6"/>
  </mergeCells>
  <pageMargins left="0.39374999999999999" right="0.39374999999999999" top="0.39374999999999999" bottom="0.39374999999999999" header="0.51180550000000002" footer="0.51180550000000002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839F45E-488D-481E-93B4-D0F7AF8C8C9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svetlana-bux\svetlana</dc:creator>
  <cp:lastModifiedBy>svetlana</cp:lastModifiedBy>
  <cp:lastPrinted>2018-10-24T06:58:35Z</cp:lastPrinted>
  <dcterms:created xsi:type="dcterms:W3CDTF">2018-10-22T12:37:10Z</dcterms:created>
  <dcterms:modified xsi:type="dcterms:W3CDTF">2019-10-18T11:11:08Z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SV_0503117M_20160101_4.xlsx</vt:lpwstr>
  </property>
  <property fmtid="{D5CDD505-2E9C-101B-9397-08002B2CF9AE}" pid="3" name="Название отчета">
    <vt:lpwstr>SV_0503117M_20160101_4.xlsx</vt:lpwstr>
  </property>
  <property fmtid="{D5CDD505-2E9C-101B-9397-08002B2CF9AE}" pid="4" name="Версия клиента">
    <vt:lpwstr>18.2.2.28127</vt:lpwstr>
  </property>
  <property fmtid="{D5CDD505-2E9C-101B-9397-08002B2CF9AE}" pid="5" name="Версия базы">
    <vt:lpwstr>18.2.0.14549337</vt:lpwstr>
  </property>
  <property fmtid="{D5CDD505-2E9C-101B-9397-08002B2CF9AE}" pid="6" name="Тип сервера">
    <vt:lpwstr>MSSQL</vt:lpwstr>
  </property>
  <property fmtid="{D5CDD505-2E9C-101B-9397-08002B2CF9AE}" pid="7" name="Сервер">
    <vt:lpwstr>svetlana-bux</vt:lpwstr>
  </property>
  <property fmtid="{D5CDD505-2E9C-101B-9397-08002B2CF9AE}" pid="8" name="База">
    <vt:lpwstr>svod_smart</vt:lpwstr>
  </property>
  <property fmtid="{D5CDD505-2E9C-101B-9397-08002B2CF9AE}" pid="9" name="Пользователь">
    <vt:lpwstr>adm_smart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не используется</vt:lpwstr>
  </property>
</Properties>
</file>