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ЭТАПЫ НА САЙТ\2019 год\3 этап 2019\Расходы\"/>
    </mc:Choice>
  </mc:AlternateContent>
  <bookViews>
    <workbookView xWindow="0" yWindow="0" windowWidth="27720" windowHeight="9405"/>
  </bookViews>
  <sheets>
    <sheet name="Расходы" sheetId="3" r:id="rId1"/>
  </sheets>
  <calcPr calcId="152511"/>
</workbook>
</file>

<file path=xl/calcChain.xml><?xml version="1.0" encoding="utf-8"?>
<calcChain xmlns="http://schemas.openxmlformats.org/spreadsheetml/2006/main">
  <c r="G26" i="3" l="1"/>
  <c r="G25" i="3"/>
  <c r="G24" i="3"/>
  <c r="G23" i="3"/>
  <c r="G22" i="3"/>
  <c r="G21" i="3"/>
  <c r="G20" i="3"/>
  <c r="G19" i="3"/>
  <c r="G17" i="3"/>
  <c r="G15" i="3"/>
  <c r="G14" i="3"/>
  <c r="G12" i="3"/>
  <c r="G11" i="3"/>
  <c r="G10" i="3"/>
  <c r="G9" i="3"/>
  <c r="G7" i="3"/>
  <c r="I25" i="3" l="1"/>
  <c r="I26" i="3"/>
  <c r="I24" i="3"/>
  <c r="I23" i="3"/>
  <c r="I22" i="3"/>
  <c r="I21" i="3"/>
  <c r="I20" i="3"/>
  <c r="I19" i="3"/>
  <c r="I18" i="3"/>
  <c r="I17" i="3"/>
  <c r="I16" i="3"/>
  <c r="I15" i="3"/>
  <c r="I14" i="3"/>
  <c r="I11" i="3"/>
  <c r="I10" i="3"/>
  <c r="I9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2" i="3"/>
  <c r="F11" i="3"/>
  <c r="F10" i="3"/>
  <c r="F9" i="3"/>
  <c r="F7" i="3"/>
  <c r="I7" i="3"/>
</calcChain>
</file>

<file path=xl/sharedStrings.xml><?xml version="1.0" encoding="utf-8"?>
<sst xmlns="http://schemas.openxmlformats.org/spreadsheetml/2006/main" count="54" uniqueCount="53">
  <si>
    <t xml:space="preserve"> Наименование показателя</t>
  </si>
  <si>
    <t>4</t>
  </si>
  <si>
    <t>5</t>
  </si>
  <si>
    <t>x</t>
  </si>
  <si>
    <t>в том числе: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</si>
  <si>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</si>
  <si>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</si>
  <si>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</si>
  <si>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000 0100 00 0 00 00000 000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</si>
  <si>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</si>
  <si>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</si>
  <si>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</si>
  <si>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</si>
  <si>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Судебная система</t>
  </si>
  <si>
    <t>000 0105 00 0 00 00000 000</t>
  </si>
  <si>
    <t xml:space="preserve">  Резервные фонды</t>
  </si>
  <si>
    <t>000 0111 00 0 00 00000 000</t>
  </si>
  <si>
    <t xml:space="preserve">  Другие общегосударственные вопросы</t>
  </si>
  <si>
    <t>000 0113 00 0 00 00000 000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</si>
  <si>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</si>
  <si>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</si>
  <si>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</si>
  <si>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</si>
  <si>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 xml:space="preserve">  НАЦИОНАЛЬНАЯ БЕЗОПАСНОСТЬ И ПРАВООХРАНИТЕЛЬНАЯ ДЕЯТЕЛЬНОСТЬ</t>
  </si>
  <si>
    <t>000 0300 00 0 00 00000 000</t>
  </si>
  <si>
    <t xml:space="preserve">  Обеспечение пожарной безопасности</t>
  </si>
  <si>
    <t>000 0310 00 0 00 00000 000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</si>
  <si>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</si>
  <si>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</si>
  <si>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</si>
  <si>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</si>
  <si>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ЖИЛИЩНО-КОММУНАЛЬНОЕ ХОЗЯЙСТВО</t>
  </si>
  <si>
    <t>000 0500 00 0 00 00000 000</t>
  </si>
  <si>
    <t xml:space="preserve">  Благоустройство</t>
  </si>
  <si>
    <t>000 0503 00 0 00 00000 000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</si>
  <si>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</si>
  <si>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</si>
  <si>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</si>
  <si>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</si>
  <si>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</si>
  <si>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</si>
  <si>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</si>
  <si>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</si>
  <si>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>Результат исполнения бюджета (дефицит / профицит)</t>
  </si>
  <si>
    <t>000 1004 00 0 00 00000 000</t>
  </si>
  <si>
    <t>Охрана семьи и детства</t>
  </si>
  <si>
    <t>Уровень исполнения %</t>
  </si>
  <si>
    <t>Темп роста, %</t>
  </si>
  <si>
    <t>Удельный вес в общем объеме расходов, %</t>
  </si>
  <si>
    <t xml:space="preserve"> Аналитические данные за 3 квартал 2019 года о расходах бюджета Остаповского сельского поселения  по разделам и подразделам классификации расходов бюджета за отчетный период текущего финансового года в сравнении с соответствующим периодом прошлого года</t>
  </si>
  <si>
    <t>План 2019 г.</t>
  </si>
  <si>
    <t>Исполнение 3 квартал 2019 года</t>
  </si>
  <si>
    <t>Исполнение за 3 квартал 2018 года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</si>
</sst>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26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49" fontId="8" fillId="0" borderId="13">
      <alignment horizontal="center" vertical="center" wrapText="1"/>
    </xf>
  </cellStyleXfs>
  <cellXfs count="41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>
      <alignment horizontal="center"/>
    </xf>
    <xf numFmtId="0" fontId="6" fillId="0" borderId="1" xfId="14" applyNumberFormat="1" applyProtection="1"/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6" fillId="0" borderId="11" xfId="71" applyNumberFormat="1" applyProtection="1"/>
    <xf numFmtId="0" fontId="6" fillId="0" borderId="31" xfId="72" applyNumberFormat="1" applyProtection="1"/>
    <xf numFmtId="2" fontId="0" fillId="0" borderId="13" xfId="0" applyNumberFormat="1" applyBorder="1" applyProtection="1">
      <protection locked="0"/>
    </xf>
    <xf numFmtId="0" fontId="2" fillId="0" borderId="1" xfId="2" applyNumberFormat="1" applyAlignment="1" applyProtection="1">
      <alignment horizontal="center" vertical="center" wrapText="1"/>
    </xf>
    <xf numFmtId="0" fontId="2" fillId="0" borderId="1" xfId="2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49" fontId="8" fillId="0" borderId="20" xfId="125" applyNumberFormat="1" applyFont="1" applyBorder="1" applyAlignment="1" applyProtection="1">
      <alignment horizontal="center" vertical="center" wrapText="1"/>
    </xf>
    <xf numFmtId="49" fontId="8" fillId="0" borderId="34" xfId="125" applyNumberFormat="1" applyBorder="1" applyAlignment="1" applyProtection="1">
      <alignment horizontal="center" vertical="center" wrapText="1"/>
    </xf>
    <xf numFmtId="0" fontId="0" fillId="0" borderId="23" xfId="0" applyBorder="1" applyAlignment="1"/>
    <xf numFmtId="0" fontId="0" fillId="0" borderId="23" xfId="0" applyBorder="1" applyAlignment="1">
      <alignment wrapText="1"/>
    </xf>
    <xf numFmtId="49" fontId="8" fillId="0" borderId="20" xfId="125" applyNumberFormat="1" applyBorder="1" applyAlignment="1" applyProtection="1">
      <alignment horizontal="center" vertical="center" wrapText="1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3" fillId="0" borderId="15" xfId="36" applyNumberFormat="1" applyFill="1" applyProtection="1">
      <alignment horizontal="left" wrapText="1"/>
    </xf>
    <xf numFmtId="49" fontId="3" fillId="0" borderId="17" xfId="38" applyFill="1" applyProtection="1">
      <alignment horizontal="center"/>
    </xf>
    <xf numFmtId="4" fontId="3" fillId="0" borderId="17" xfId="39" applyFill="1" applyProtection="1">
      <alignment horizontal="right" shrinkToFit="1"/>
    </xf>
    <xf numFmtId="49" fontId="1" fillId="0" borderId="8" xfId="55" applyFill="1" applyProtection="1"/>
    <xf numFmtId="2" fontId="0" fillId="0" borderId="13" xfId="0" applyNumberFormat="1" applyFill="1" applyBorder="1" applyProtection="1">
      <protection locked="0"/>
    </xf>
    <xf numFmtId="0" fontId="3" fillId="0" borderId="18" xfId="40" applyNumberFormat="1" applyFill="1" applyProtection="1">
      <alignment horizontal="left" wrapText="1"/>
    </xf>
    <xf numFmtId="49" fontId="3" fillId="0" borderId="20" xfId="42" applyFill="1" applyProtection="1">
      <alignment horizontal="center"/>
    </xf>
    <xf numFmtId="165" fontId="3" fillId="0" borderId="20" xfId="57" applyFill="1" applyProtection="1">
      <alignment horizontal="right" shrinkToFit="1"/>
    </xf>
    <xf numFmtId="0" fontId="3" fillId="0" borderId="26" xfId="59" applyNumberFormat="1" applyFill="1" applyProtection="1">
      <alignment horizontal="left" wrapText="1"/>
    </xf>
    <xf numFmtId="49" fontId="3" fillId="0" borderId="23" xfId="61" applyFill="1" applyProtection="1">
      <alignment horizontal="center" wrapText="1"/>
    </xf>
    <xf numFmtId="4" fontId="3" fillId="0" borderId="23" xfId="62" applyFill="1" applyProtection="1">
      <alignment horizontal="right" wrapText="1"/>
    </xf>
    <xf numFmtId="0" fontId="1" fillId="0" borderId="8" xfId="64" applyNumberFormat="1" applyFill="1" applyProtection="1">
      <alignment wrapText="1"/>
    </xf>
    <xf numFmtId="0" fontId="3" fillId="0" borderId="27" xfId="65" applyNumberFormat="1" applyFill="1" applyProtection="1">
      <alignment horizontal="left" wrapText="1"/>
    </xf>
    <xf numFmtId="49" fontId="3" fillId="0" borderId="29" xfId="67" applyFill="1" applyProtection="1">
      <alignment horizontal="center"/>
    </xf>
    <xf numFmtId="4" fontId="3" fillId="0" borderId="29" xfId="68" applyFill="1" applyProtection="1">
      <alignment horizontal="right" shrinkToFit="1"/>
    </xf>
    <xf numFmtId="0" fontId="1" fillId="0" borderId="8" xfId="70" applyNumberFormat="1" applyFill="1" applyProtection="1"/>
  </cellXfs>
  <cellStyles count="126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0 2" xfId="125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zoomScaleNormal="100" workbookViewId="0">
      <selection activeCell="I27" sqref="I27"/>
    </sheetView>
  </sheetViews>
  <sheetFormatPr defaultRowHeight="15" x14ac:dyDescent="0.25"/>
  <cols>
    <col min="1" max="1" width="50.7109375" style="1" customWidth="1"/>
    <col min="2" max="2" width="26.85546875" style="1" customWidth="1"/>
    <col min="3" max="4" width="19.85546875" style="1" customWidth="1"/>
    <col min="5" max="5" width="9.140625" style="1" hidden="1"/>
    <col min="6" max="6" width="13.5703125" style="1" customWidth="1"/>
    <col min="7" max="7" width="13.28515625" style="1" customWidth="1"/>
    <col min="8" max="8" width="12.140625" style="1" customWidth="1"/>
    <col min="9" max="9" width="12.7109375" style="1" customWidth="1"/>
    <col min="10" max="16384" width="9.140625" style="1"/>
  </cols>
  <sheetData>
    <row r="1" spans="1:9" ht="52.5" customHeight="1" x14ac:dyDescent="0.25">
      <c r="A1" s="13" t="s">
        <v>49</v>
      </c>
      <c r="B1" s="14"/>
      <c r="C1" s="14"/>
      <c r="D1" s="14"/>
      <c r="E1" s="15"/>
      <c r="F1" s="15"/>
      <c r="G1" s="15"/>
      <c r="H1" s="15"/>
      <c r="I1" s="15"/>
    </row>
    <row r="2" spans="1:9" ht="14.1" customHeight="1" x14ac:dyDescent="0.25">
      <c r="A2" s="4"/>
      <c r="B2" s="4"/>
      <c r="C2" s="4"/>
      <c r="D2" s="4"/>
      <c r="E2" s="2"/>
    </row>
    <row r="3" spans="1:9" ht="12" customHeight="1" x14ac:dyDescent="0.25">
      <c r="A3" s="21" t="s">
        <v>0</v>
      </c>
      <c r="B3" s="21" t="s">
        <v>5</v>
      </c>
      <c r="C3" s="23" t="s">
        <v>50</v>
      </c>
      <c r="D3" s="23" t="s">
        <v>51</v>
      </c>
      <c r="E3" s="6"/>
      <c r="F3" s="20" t="s">
        <v>46</v>
      </c>
      <c r="G3" s="16" t="s">
        <v>48</v>
      </c>
      <c r="H3" s="16" t="s">
        <v>52</v>
      </c>
      <c r="I3" s="16" t="s">
        <v>47</v>
      </c>
    </row>
    <row r="4" spans="1:9" ht="23.25" customHeight="1" x14ac:dyDescent="0.25">
      <c r="A4" s="22"/>
      <c r="B4" s="22"/>
      <c r="C4" s="24"/>
      <c r="D4" s="24"/>
      <c r="E4" s="6"/>
      <c r="F4" s="17"/>
      <c r="G4" s="17"/>
      <c r="H4" s="17"/>
      <c r="I4" s="17"/>
    </row>
    <row r="5" spans="1:9" ht="11.1" customHeight="1" x14ac:dyDescent="0.25">
      <c r="A5" s="22"/>
      <c r="B5" s="22"/>
      <c r="C5" s="24"/>
      <c r="D5" s="24"/>
      <c r="E5" s="6"/>
      <c r="F5" s="19"/>
      <c r="G5" s="18"/>
      <c r="H5" s="19"/>
      <c r="I5" s="19"/>
    </row>
    <row r="6" spans="1:9" ht="12" customHeight="1" thickBot="1" x14ac:dyDescent="0.3">
      <c r="A6" s="5">
        <v>1</v>
      </c>
      <c r="B6" s="7">
        <v>3</v>
      </c>
      <c r="C6" s="8" t="s">
        <v>1</v>
      </c>
      <c r="D6" s="8" t="s">
        <v>2</v>
      </c>
      <c r="E6" s="9"/>
      <c r="F6" s="12"/>
      <c r="G6" s="12"/>
      <c r="H6" s="12"/>
      <c r="I6" s="12"/>
    </row>
    <row r="7" spans="1:9" ht="16.5" customHeight="1" x14ac:dyDescent="0.25">
      <c r="A7" s="25" t="s">
        <v>6</v>
      </c>
      <c r="B7" s="26" t="s">
        <v>3</v>
      </c>
      <c r="C7" s="27">
        <v>16981541.100000001</v>
      </c>
      <c r="D7" s="27">
        <v>9638230.6199999992</v>
      </c>
      <c r="E7" s="28"/>
      <c r="F7" s="29">
        <f>D7/C7*100</f>
        <v>56.757102098348412</v>
      </c>
      <c r="G7" s="29">
        <f>D7/C7*100</f>
        <v>56.757102098348412</v>
      </c>
      <c r="H7" s="27">
        <v>11949507.91</v>
      </c>
      <c r="I7" s="29">
        <f>D7/H7+100</f>
        <v>100.80657970960748</v>
      </c>
    </row>
    <row r="8" spans="1:9" ht="12" customHeight="1" x14ac:dyDescent="0.25">
      <c r="A8" s="30" t="s">
        <v>4</v>
      </c>
      <c r="B8" s="31"/>
      <c r="C8" s="32"/>
      <c r="D8" s="32"/>
      <c r="E8" s="28"/>
      <c r="F8" s="29"/>
      <c r="G8" s="29"/>
      <c r="H8" s="32"/>
      <c r="I8" s="29"/>
    </row>
    <row r="9" spans="1:9" x14ac:dyDescent="0.25">
      <c r="A9" s="33" t="s">
        <v>7</v>
      </c>
      <c r="B9" s="34" t="s">
        <v>8</v>
      </c>
      <c r="C9" s="35">
        <v>5405504.7000000002</v>
      </c>
      <c r="D9" s="35">
        <v>3414992.08</v>
      </c>
      <c r="E9" s="36"/>
      <c r="F9" s="29">
        <f>D9/C9*100</f>
        <v>63.176192964923331</v>
      </c>
      <c r="G9" s="29">
        <f>D9/D7*100</f>
        <v>35.431732385751943</v>
      </c>
      <c r="H9" s="35">
        <v>3430272</v>
      </c>
      <c r="I9" s="29">
        <f>D9/H9+100</f>
        <v>100.9955455660659</v>
      </c>
    </row>
    <row r="10" spans="1:9" ht="23.25" x14ac:dyDescent="0.25">
      <c r="A10" s="33" t="s">
        <v>9</v>
      </c>
      <c r="B10" s="34" t="s">
        <v>10</v>
      </c>
      <c r="C10" s="35">
        <v>727119</v>
      </c>
      <c r="D10" s="35">
        <v>520981.49</v>
      </c>
      <c r="E10" s="36"/>
      <c r="F10" s="29">
        <f>D10/C10*100</f>
        <v>71.6500999148695</v>
      </c>
      <c r="G10" s="29">
        <f>D10/D7*100</f>
        <v>5.4053644339960814</v>
      </c>
      <c r="H10" s="35">
        <v>639883.9</v>
      </c>
      <c r="I10" s="29">
        <f>D10/H10+100</f>
        <v>100.81418127569704</v>
      </c>
    </row>
    <row r="11" spans="1:9" ht="34.5" x14ac:dyDescent="0.25">
      <c r="A11" s="33" t="s">
        <v>11</v>
      </c>
      <c r="B11" s="34" t="s">
        <v>12</v>
      </c>
      <c r="C11" s="35">
        <v>3872881</v>
      </c>
      <c r="D11" s="35">
        <v>2394563.89</v>
      </c>
      <c r="E11" s="36"/>
      <c r="F11" s="29">
        <f>D11/C11*100</f>
        <v>61.829007656057598</v>
      </c>
      <c r="G11" s="29">
        <f>D11/D7*100</f>
        <v>24.844434465296082</v>
      </c>
      <c r="H11" s="35">
        <v>2392032.91</v>
      </c>
      <c r="I11" s="29">
        <f>D11/H11+100</f>
        <v>101.00105808744914</v>
      </c>
    </row>
    <row r="12" spans="1:9" x14ac:dyDescent="0.25">
      <c r="A12" s="33" t="s">
        <v>13</v>
      </c>
      <c r="B12" s="34" t="s">
        <v>14</v>
      </c>
      <c r="C12" s="35">
        <v>678.7</v>
      </c>
      <c r="D12" s="35">
        <v>0</v>
      </c>
      <c r="E12" s="36"/>
      <c r="F12" s="29">
        <f>D12/C12*100</f>
        <v>0</v>
      </c>
      <c r="G12" s="29">
        <f>D12/D7*100</f>
        <v>0</v>
      </c>
      <c r="H12" s="35">
        <v>1594</v>
      </c>
      <c r="I12" s="29">
        <v>0</v>
      </c>
    </row>
    <row r="13" spans="1:9" x14ac:dyDescent="0.25">
      <c r="A13" s="33" t="s">
        <v>15</v>
      </c>
      <c r="B13" s="34" t="s">
        <v>16</v>
      </c>
      <c r="C13" s="35">
        <v>50000</v>
      </c>
      <c r="D13" s="35">
        <v>0</v>
      </c>
      <c r="E13" s="36"/>
      <c r="F13" s="29">
        <v>0</v>
      </c>
      <c r="G13" s="29">
        <v>0</v>
      </c>
      <c r="H13" s="35">
        <v>0</v>
      </c>
      <c r="I13" s="29">
        <v>0</v>
      </c>
    </row>
    <row r="14" spans="1:9" x14ac:dyDescent="0.25">
      <c r="A14" s="33" t="s">
        <v>17</v>
      </c>
      <c r="B14" s="34" t="s">
        <v>18</v>
      </c>
      <c r="C14" s="35">
        <v>50000</v>
      </c>
      <c r="D14" s="35">
        <v>0</v>
      </c>
      <c r="E14" s="36"/>
      <c r="F14" s="29">
        <f t="shared" ref="F14:F19" si="0">D14/C14*100</f>
        <v>0</v>
      </c>
      <c r="G14" s="29">
        <f>D14/D7*100</f>
        <v>0</v>
      </c>
      <c r="H14" s="35">
        <v>396761.19</v>
      </c>
      <c r="I14" s="29">
        <f>D14/H14*100</f>
        <v>0</v>
      </c>
    </row>
    <row r="15" spans="1:9" x14ac:dyDescent="0.25">
      <c r="A15" s="33" t="s">
        <v>19</v>
      </c>
      <c r="B15" s="34" t="s">
        <v>20</v>
      </c>
      <c r="C15" s="35">
        <v>754826</v>
      </c>
      <c r="D15" s="35">
        <v>498938.7</v>
      </c>
      <c r="E15" s="36"/>
      <c r="F15" s="29">
        <f t="shared" si="0"/>
        <v>66.099829629610014</v>
      </c>
      <c r="G15" s="29">
        <f>D15/D7*100</f>
        <v>5.1766628095064204</v>
      </c>
      <c r="H15" s="35">
        <v>109971.86</v>
      </c>
      <c r="I15" s="29">
        <f>D15/H15*100</f>
        <v>453.69670022858577</v>
      </c>
    </row>
    <row r="16" spans="1:9" x14ac:dyDescent="0.25">
      <c r="A16" s="33" t="s">
        <v>21</v>
      </c>
      <c r="B16" s="34" t="s">
        <v>22</v>
      </c>
      <c r="C16" s="35">
        <v>200550</v>
      </c>
      <c r="D16" s="35">
        <v>136447</v>
      </c>
      <c r="E16" s="36"/>
      <c r="F16" s="29">
        <f t="shared" si="0"/>
        <v>68.036399900274247</v>
      </c>
      <c r="G16" s="29">
        <v>0.92</v>
      </c>
      <c r="H16" s="35">
        <v>109971.86</v>
      </c>
      <c r="I16" s="29">
        <f>D16/H16*100</f>
        <v>124.07446777748416</v>
      </c>
    </row>
    <row r="17" spans="1:9" ht="23.25" x14ac:dyDescent="0.25">
      <c r="A17" s="33" t="s">
        <v>23</v>
      </c>
      <c r="B17" s="34" t="s">
        <v>24</v>
      </c>
      <c r="C17" s="35">
        <v>200550</v>
      </c>
      <c r="D17" s="35">
        <v>136447</v>
      </c>
      <c r="E17" s="36"/>
      <c r="F17" s="29">
        <f t="shared" si="0"/>
        <v>68.036399900274247</v>
      </c>
      <c r="G17" s="29">
        <f>D17/D7*100</f>
        <v>1.4156851540454218</v>
      </c>
      <c r="H17" s="35">
        <v>30804.400000000001</v>
      </c>
      <c r="I17" s="29">
        <f>D17/H17+100</f>
        <v>104.42946462193713</v>
      </c>
    </row>
    <row r="18" spans="1:9" x14ac:dyDescent="0.25">
      <c r="A18" s="33" t="s">
        <v>25</v>
      </c>
      <c r="B18" s="34" t="s">
        <v>26</v>
      </c>
      <c r="C18" s="35">
        <v>452725</v>
      </c>
      <c r="D18" s="35">
        <v>226898</v>
      </c>
      <c r="E18" s="36"/>
      <c r="F18" s="29">
        <f t="shared" si="0"/>
        <v>50.118283726323931</v>
      </c>
      <c r="G18" s="29">
        <v>0.26</v>
      </c>
      <c r="H18" s="35">
        <v>30804.400000000001</v>
      </c>
      <c r="I18" s="29">
        <f>D18/H18*100</f>
        <v>736.57659295425321</v>
      </c>
    </row>
    <row r="19" spans="1:9" x14ac:dyDescent="0.25">
      <c r="A19" s="33" t="s">
        <v>27</v>
      </c>
      <c r="B19" s="34" t="s">
        <v>28</v>
      </c>
      <c r="C19" s="35">
        <v>452725</v>
      </c>
      <c r="D19" s="35">
        <v>226898</v>
      </c>
      <c r="E19" s="36"/>
      <c r="F19" s="29">
        <f t="shared" si="0"/>
        <v>50.118283726323931</v>
      </c>
      <c r="G19" s="29">
        <f>D19/D7*100</f>
        <v>2.3541457861484543</v>
      </c>
      <c r="H19" s="35">
        <v>2435076.33</v>
      </c>
      <c r="I19" s="29">
        <f>D19/H19*100</f>
        <v>9.3179009300295732</v>
      </c>
    </row>
    <row r="20" spans="1:9" x14ac:dyDescent="0.25">
      <c r="A20" s="33" t="s">
        <v>29</v>
      </c>
      <c r="B20" s="34" t="s">
        <v>30</v>
      </c>
      <c r="C20" s="35">
        <v>1791233.4</v>
      </c>
      <c r="D20" s="35">
        <v>838438.52</v>
      </c>
      <c r="E20" s="36"/>
      <c r="F20" s="29">
        <f>D20/C20*20</f>
        <v>9.3615775587927299</v>
      </c>
      <c r="G20" s="29">
        <f>D20/D7*100</f>
        <v>8.6990917011280242</v>
      </c>
      <c r="H20" s="35">
        <v>2435076.33</v>
      </c>
      <c r="I20" s="29">
        <f>D20/H20*100</f>
        <v>34.431714097438579</v>
      </c>
    </row>
    <row r="21" spans="1:9" x14ac:dyDescent="0.25">
      <c r="A21" s="33" t="s">
        <v>31</v>
      </c>
      <c r="B21" s="34" t="s">
        <v>32</v>
      </c>
      <c r="C21" s="35">
        <v>1791725</v>
      </c>
      <c r="D21" s="35">
        <v>738438.52</v>
      </c>
      <c r="E21" s="36"/>
      <c r="F21" s="29">
        <f t="shared" ref="F21:F26" si="1">D21/C21*100</f>
        <v>41.213831363630021</v>
      </c>
      <c r="G21" s="29">
        <f>D22/D7*100</f>
        <v>21.645004796533911</v>
      </c>
      <c r="H21" s="35">
        <v>2670768.58</v>
      </c>
      <c r="I21" s="29">
        <f>D21/H21*100</f>
        <v>27.648914455927887</v>
      </c>
    </row>
    <row r="22" spans="1:9" x14ac:dyDescent="0.25">
      <c r="A22" s="33" t="s">
        <v>33</v>
      </c>
      <c r="B22" s="34" t="s">
        <v>34</v>
      </c>
      <c r="C22" s="35">
        <v>4253365</v>
      </c>
      <c r="D22" s="35">
        <v>2086195.48</v>
      </c>
      <c r="E22" s="36"/>
      <c r="F22" s="29">
        <f t="shared" si="1"/>
        <v>49.04811790194352</v>
      </c>
      <c r="G22" s="29">
        <f>D22/D7*100</f>
        <v>21.645004796533911</v>
      </c>
      <c r="H22" s="35">
        <v>2670768.58</v>
      </c>
      <c r="I22" s="29">
        <f>D22/H22*100</f>
        <v>78.112176982402573</v>
      </c>
    </row>
    <row r="23" spans="1:9" x14ac:dyDescent="0.25">
      <c r="A23" s="33" t="s">
        <v>35</v>
      </c>
      <c r="B23" s="34" t="s">
        <v>36</v>
      </c>
      <c r="C23" s="35">
        <v>4253365</v>
      </c>
      <c r="D23" s="35">
        <v>2086195.48</v>
      </c>
      <c r="E23" s="36"/>
      <c r="F23" s="29">
        <f t="shared" si="1"/>
        <v>49.04811790194352</v>
      </c>
      <c r="G23" s="29">
        <f>D23/D7*100</f>
        <v>21.645004796533911</v>
      </c>
      <c r="H23" s="35">
        <v>3245074.74</v>
      </c>
      <c r="I23" s="29">
        <f>D23/H23+100</f>
        <v>100.64288056428555</v>
      </c>
    </row>
    <row r="24" spans="1:9" x14ac:dyDescent="0.25">
      <c r="A24" s="33" t="s">
        <v>37</v>
      </c>
      <c r="B24" s="34" t="s">
        <v>38</v>
      </c>
      <c r="C24" s="35">
        <v>4841363</v>
      </c>
      <c r="D24" s="35">
        <v>2908779.54</v>
      </c>
      <c r="E24" s="36"/>
      <c r="F24" s="29">
        <f t="shared" si="1"/>
        <v>60.081831087650315</v>
      </c>
      <c r="G24" s="29">
        <f>D24/D7*100</f>
        <v>30.179600952524211</v>
      </c>
      <c r="H24" s="35">
        <v>3245074.74</v>
      </c>
      <c r="I24" s="29">
        <f>D24/H24+100</f>
        <v>100.89636750246314</v>
      </c>
    </row>
    <row r="25" spans="1:9" x14ac:dyDescent="0.25">
      <c r="A25" s="33" t="s">
        <v>39</v>
      </c>
      <c r="B25" s="34" t="s">
        <v>40</v>
      </c>
      <c r="C25" s="35">
        <v>4841363</v>
      </c>
      <c r="D25" s="35">
        <v>2908779.54</v>
      </c>
      <c r="E25" s="36"/>
      <c r="F25" s="29">
        <f t="shared" si="1"/>
        <v>60.081831087650315</v>
      </c>
      <c r="G25" s="29">
        <f>D25/D7*100</f>
        <v>30.179600952524211</v>
      </c>
      <c r="H25" s="35">
        <v>27540</v>
      </c>
      <c r="I25" s="29">
        <f>D25/H25+100</f>
        <v>205.62017211328975</v>
      </c>
    </row>
    <row r="26" spans="1:9" x14ac:dyDescent="0.25">
      <c r="A26" s="33" t="s">
        <v>41</v>
      </c>
      <c r="B26" s="34" t="s">
        <v>42</v>
      </c>
      <c r="C26" s="35">
        <v>36800</v>
      </c>
      <c r="D26" s="35">
        <v>36800</v>
      </c>
      <c r="E26" s="36"/>
      <c r="F26" s="29">
        <f t="shared" si="1"/>
        <v>100</v>
      </c>
      <c r="G26" s="29">
        <f>D26/D7*100</f>
        <v>0.38181281866857847</v>
      </c>
      <c r="H26" s="35">
        <v>27540</v>
      </c>
      <c r="I26" s="29">
        <f>C26/H26+100</f>
        <v>101.3362381989833</v>
      </c>
    </row>
    <row r="27" spans="1:9" ht="15.75" thickBot="1" x14ac:dyDescent="0.3">
      <c r="A27" s="33" t="s">
        <v>45</v>
      </c>
      <c r="B27" s="34" t="s">
        <v>44</v>
      </c>
      <c r="C27" s="35">
        <v>36800</v>
      </c>
      <c r="D27" s="35">
        <v>36800</v>
      </c>
      <c r="E27" s="36"/>
      <c r="F27" s="29"/>
      <c r="G27" s="29"/>
      <c r="H27" s="35">
        <v>0</v>
      </c>
      <c r="I27" s="29">
        <v>0</v>
      </c>
    </row>
    <row r="28" spans="1:9" ht="24" customHeight="1" thickBot="1" x14ac:dyDescent="0.3">
      <c r="A28" s="37" t="s">
        <v>43</v>
      </c>
      <c r="B28" s="38" t="s">
        <v>3</v>
      </c>
      <c r="C28" s="39">
        <v>-251431</v>
      </c>
      <c r="D28" s="39">
        <v>2224928.0099999998</v>
      </c>
      <c r="E28" s="40"/>
      <c r="F28" s="29"/>
      <c r="G28" s="29"/>
      <c r="H28" s="39">
        <v>312847.03999999998</v>
      </c>
      <c r="I28" s="29"/>
    </row>
    <row r="29" spans="1:9" ht="15" customHeight="1" x14ac:dyDescent="0.25">
      <c r="A29" s="10"/>
      <c r="B29" s="11"/>
      <c r="C29" s="11"/>
      <c r="D29" s="11"/>
      <c r="E29" s="3"/>
    </row>
  </sheetData>
  <mergeCells count="9">
    <mergeCell ref="A1:I1"/>
    <mergeCell ref="G3:G5"/>
    <mergeCell ref="H3:H5"/>
    <mergeCell ref="I3:I5"/>
    <mergeCell ref="F3:F5"/>
    <mergeCell ref="A3:A5"/>
    <mergeCell ref="B3:B5"/>
    <mergeCell ref="C3:C5"/>
    <mergeCell ref="D3:D5"/>
  </mergeCells>
  <pageMargins left="0.39374999999999999" right="0.39374999999999999" top="0.39374999999999999" bottom="0.39374999999999999" header="0" footer="0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30EE78C-391C-407A-B31B-1EBF953316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svetlana-bux\svetlana</dc:creator>
  <cp:lastModifiedBy>svetlana</cp:lastModifiedBy>
  <dcterms:created xsi:type="dcterms:W3CDTF">2018-10-22T12:40:50Z</dcterms:created>
  <dcterms:modified xsi:type="dcterms:W3CDTF">2019-10-18T14:14:56Z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SV_0503117M_20160101_5.xlsx</vt:lpwstr>
  </property>
  <property fmtid="{D5CDD505-2E9C-101B-9397-08002B2CF9AE}" pid="3" name="Название отчета">
    <vt:lpwstr>SV_0503117M_20160101_5.xlsx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18.2.0.14549337</vt:lpwstr>
  </property>
  <property fmtid="{D5CDD505-2E9C-101B-9397-08002B2CF9AE}" pid="6" name="Тип сервера">
    <vt:lpwstr>MSSQL</vt:lpwstr>
  </property>
  <property fmtid="{D5CDD505-2E9C-101B-9397-08002B2CF9AE}" pid="7" name="Сервер">
    <vt:lpwstr>svetlana-bux</vt:lpwstr>
  </property>
  <property fmtid="{D5CDD505-2E9C-101B-9397-08002B2CF9AE}" pid="8" name="База">
    <vt:lpwstr>svod_smart</vt:lpwstr>
  </property>
  <property fmtid="{D5CDD505-2E9C-101B-9397-08002B2CF9AE}" pid="9" name="Пользователь">
    <vt:lpwstr>adm_smart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