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lana\Desktop\Петру 02 апреля\"/>
    </mc:Choice>
  </mc:AlternateContent>
  <bookViews>
    <workbookView xWindow="0" yWindow="0" windowWidth="28800" windowHeight="123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6" i="1" l="1"/>
  <c r="D16" i="1"/>
  <c r="E16" i="1"/>
  <c r="H16" i="1" l="1"/>
  <c r="H15" i="1"/>
  <c r="H14" i="1"/>
  <c r="H13" i="1"/>
  <c r="H11" i="1"/>
  <c r="H10" i="1"/>
  <c r="H9" i="1"/>
  <c r="F15" i="1" l="1"/>
  <c r="F14" i="1"/>
  <c r="F13" i="1"/>
  <c r="F12" i="1"/>
  <c r="F11" i="1"/>
  <c r="F10" i="1"/>
  <c r="F9" i="1"/>
  <c r="F16" i="1" l="1"/>
</calcChain>
</file>

<file path=xl/sharedStrings.xml><?xml version="1.0" encoding="utf-8"?>
<sst xmlns="http://schemas.openxmlformats.org/spreadsheetml/2006/main" count="16" uniqueCount="16">
  <si>
    <t>Наименование</t>
  </si>
  <si>
    <t>план</t>
  </si>
  <si>
    <t>% исполнения</t>
  </si>
  <si>
    <t>Муниципальная программа «Поддержка субъектов малого предпринимательства»</t>
  </si>
  <si>
    <t>ВСЕГО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</si>
  <si>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</si>
  <si>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</si>
  <si>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</si>
  <si>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</si>
  <si>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</si>
  <si>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поселения»</t>
  </si>
  <si>
    <t>Аналитические данные за 4 квартал о расходах бюджета Остаповского сельского поселения по муниципальным программам за отчетный период текущего финансового года в сравнении с соответствующим периодом прошлого года</t>
  </si>
  <si>
    <t>4 квартал 2020 года</t>
  </si>
  <si>
    <t xml:space="preserve">исполнение за 4 квартал </t>
  </si>
  <si>
    <t>исполнение за 4 квартал</t>
  </si>
  <si>
    <t>Рост, снижение к 4 квартал 2019 года к 4 кварталу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</si>
</sst>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9">
    <xf numFmtId="0" fontId="0" fillId="0" borderId="0" xfId="0"/>
    <xf numFmtId="0" fontId="1" fillId="0" borderId="0" xfId="1"/>
    <xf numFmtId="0" fontId="4" fillId="0" borderId="0" xfId="1" applyFont="1"/>
    <xf numFmtId="2" fontId="6" fillId="0" borderId="6" xfId="1" applyNumberFormat="1" applyFont="1" applyBorder="1" applyAlignment="1">
      <alignment horizontal="centerContinuous" vertical="center" wrapText="1"/>
    </xf>
    <xf numFmtId="2" fontId="6" fillId="0" borderId="7" xfId="1" applyNumberFormat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Continuous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5" fillId="0" borderId="15" xfId="1" applyFont="1" applyFill="1" applyBorder="1" applyAlignment="1">
      <alignment vertical="top" wrapText="1"/>
    </xf>
    <xf numFmtId="4" fontId="2" fillId="0" borderId="14" xfId="1" applyNumberFormat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vertical="top" wrapText="1"/>
    </xf>
    <xf numFmtId="4" fontId="2" fillId="0" borderId="19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0" fontId="5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top" wrapText="1"/>
    </xf>
    <xf numFmtId="0" fontId="5" fillId="0" borderId="2" xfId="1" applyFont="1" applyFill="1" applyBorder="1" applyAlignment="1">
      <alignment vertical="top" wrapText="1"/>
    </xf>
    <xf numFmtId="0" fontId="2" fillId="0" borderId="22" xfId="2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3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5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ПРИЛ.№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topLeftCell="A4" workbookViewId="0">
      <selection activeCell="G15" sqref="G15"/>
    </sheetView>
  </sheetViews>
  <sheetFormatPr defaultRowHeight="15" x14ac:dyDescent="0.25"/>
  <cols>
    <col min="2" max="2" width="42.140625" customWidth="1"/>
    <col min="3" max="3" width="20.28515625" customWidth="1"/>
    <col min="4" max="4" width="16.140625" customWidth="1"/>
    <col min="5" max="5" width="16.5703125" customWidth="1"/>
    <col min="6" max="6" width="18" customWidth="1"/>
    <col min="7" max="7" width="15.140625" customWidth="1"/>
    <col min="8" max="8" width="15.42578125" customWidth="1"/>
  </cols>
  <sheetData>
    <row r="3" spans="2:8" ht="42" customHeight="1" x14ac:dyDescent="0.25">
      <c r="B3" s="33" t="s">
        <v>11</v>
      </c>
      <c r="C3" s="33"/>
      <c r="D3" s="33"/>
      <c r="E3" s="33"/>
      <c r="F3" s="33"/>
      <c r="G3" s="33"/>
      <c r="H3" s="33"/>
    </row>
    <row r="4" spans="2:8" ht="15.75" x14ac:dyDescent="0.25">
      <c r="B4" s="34"/>
      <c r="C4" s="34"/>
      <c r="D4" s="34"/>
      <c r="E4" s="1"/>
      <c r="F4" s="1"/>
      <c r="G4" s="1"/>
      <c r="H4" s="1"/>
    </row>
    <row r="5" spans="2:8" ht="15.75" thickBot="1" x14ac:dyDescent="0.3">
      <c r="B5" s="2"/>
      <c r="C5" s="2"/>
      <c r="D5" s="1"/>
      <c r="E5" s="1"/>
      <c r="F5" s="1"/>
      <c r="G5" s="1"/>
      <c r="H5" s="1"/>
    </row>
    <row r="6" spans="2:8" ht="16.5" thickBot="1" x14ac:dyDescent="0.3">
      <c r="B6" s="35" t="s">
        <v>0</v>
      </c>
      <c r="C6" s="25"/>
      <c r="D6" s="37" t="s">
        <v>12</v>
      </c>
      <c r="E6" s="37"/>
      <c r="F6" s="38"/>
      <c r="G6" s="37"/>
      <c r="H6" s="38"/>
    </row>
    <row r="7" spans="2:8" ht="51.75" thickBot="1" x14ac:dyDescent="0.3">
      <c r="B7" s="36"/>
      <c r="C7" s="32"/>
      <c r="D7" s="3" t="s">
        <v>1</v>
      </c>
      <c r="E7" s="4" t="s">
        <v>13</v>
      </c>
      <c r="F7" s="5" t="s">
        <v>2</v>
      </c>
      <c r="G7" s="6" t="s">
        <v>14</v>
      </c>
      <c r="H7" s="7" t="s">
        <v>15</v>
      </c>
    </row>
    <row r="8" spans="2:8" ht="16.5" thickBot="1" x14ac:dyDescent="0.3">
      <c r="B8" s="8">
        <v>1</v>
      </c>
      <c r="C8" s="26"/>
      <c r="D8" s="9">
        <v>4</v>
      </c>
      <c r="E8" s="10">
        <v>5</v>
      </c>
      <c r="F8" s="9">
        <v>6</v>
      </c>
      <c r="G8" s="11">
        <v>5</v>
      </c>
      <c r="H8" s="12">
        <v>6</v>
      </c>
    </row>
    <row r="9" spans="2:8" ht="63.75" thickBot="1" x14ac:dyDescent="0.3">
      <c r="B9" s="13" t="s">
        <v>5</v>
      </c>
      <c r="C9" s="27">
        <v>100000000</v>
      </c>
      <c r="D9" s="15">
        <v>370300</v>
      </c>
      <c r="E9" s="15">
        <v>182300</v>
      </c>
      <c r="F9" s="14">
        <f>E9/D9*100</f>
        <v>49.230353767215774</v>
      </c>
      <c r="G9" s="15">
        <v>577425</v>
      </c>
      <c r="H9" s="14">
        <f>G9-E9</f>
        <v>395125</v>
      </c>
    </row>
    <row r="10" spans="2:8" ht="48" thickBot="1" x14ac:dyDescent="0.3">
      <c r="B10" s="13" t="s">
        <v>6</v>
      </c>
      <c r="C10" s="27">
        <v>200000000</v>
      </c>
      <c r="D10" s="17">
        <v>6293182.0700000003</v>
      </c>
      <c r="E10" s="17">
        <v>5837202.6500000004</v>
      </c>
      <c r="F10" s="14">
        <f t="shared" ref="F10:F16" si="0">E10/D10*100</f>
        <v>92.754390149083989</v>
      </c>
      <c r="G10" s="17">
        <v>4982123.87</v>
      </c>
      <c r="H10" s="14">
        <f>G10-E10</f>
        <v>-855078.78000000026</v>
      </c>
    </row>
    <row r="11" spans="2:8" ht="63.75" thickBot="1" x14ac:dyDescent="0.3">
      <c r="B11" s="18" t="s">
        <v>7</v>
      </c>
      <c r="C11" s="28">
        <v>300000000</v>
      </c>
      <c r="D11" s="16">
        <v>88000</v>
      </c>
      <c r="E11" s="16">
        <v>72793</v>
      </c>
      <c r="F11" s="14">
        <f t="shared" si="0"/>
        <v>82.719318181818181</v>
      </c>
      <c r="G11" s="16">
        <v>134225</v>
      </c>
      <c r="H11" s="14">
        <f>G11-E11</f>
        <v>61432</v>
      </c>
    </row>
    <row r="12" spans="2:8" ht="48" thickBot="1" x14ac:dyDescent="0.3">
      <c r="B12" s="19" t="s">
        <v>8</v>
      </c>
      <c r="C12" s="29">
        <v>400000000</v>
      </c>
      <c r="D12" s="17">
        <v>34000</v>
      </c>
      <c r="E12" s="17">
        <v>22700</v>
      </c>
      <c r="F12" s="14">
        <f t="shared" si="0"/>
        <v>66.764705882352942</v>
      </c>
      <c r="G12" s="17">
        <v>15850</v>
      </c>
      <c r="H12" s="14">
        <f>SUM(G12-E12)</f>
        <v>-6850</v>
      </c>
    </row>
    <row r="13" spans="2:8" ht="63.75" thickBot="1" x14ac:dyDescent="0.3">
      <c r="B13" s="20" t="s">
        <v>9</v>
      </c>
      <c r="C13" s="30">
        <v>500000000</v>
      </c>
      <c r="D13" s="21">
        <v>5109907.54</v>
      </c>
      <c r="E13" s="21">
        <v>4365047.08</v>
      </c>
      <c r="F13" s="14">
        <f t="shared" si="0"/>
        <v>85.423210612534888</v>
      </c>
      <c r="G13" s="21">
        <v>2998595.03</v>
      </c>
      <c r="H13" s="14">
        <f>G13-E13</f>
        <v>-1366452.0500000003</v>
      </c>
    </row>
    <row r="14" spans="2:8" ht="48" thickBot="1" x14ac:dyDescent="0.3">
      <c r="B14" s="22" t="s">
        <v>10</v>
      </c>
      <c r="C14" s="31">
        <v>600000000</v>
      </c>
      <c r="D14" s="23">
        <v>5542401</v>
      </c>
      <c r="E14" s="23">
        <v>4806160.7300000004</v>
      </c>
      <c r="F14" s="14">
        <f t="shared" si="0"/>
        <v>86.71622154369561</v>
      </c>
      <c r="G14" s="23">
        <v>5712968.1100000003</v>
      </c>
      <c r="H14" s="14">
        <f>G14-E14</f>
        <v>906807.37999999989</v>
      </c>
    </row>
    <row r="15" spans="2:8" ht="48" thickBot="1" x14ac:dyDescent="0.3">
      <c r="B15" s="19" t="s">
        <v>3</v>
      </c>
      <c r="C15" s="29">
        <v>700000000</v>
      </c>
      <c r="D15" s="17">
        <v>15000</v>
      </c>
      <c r="E15" s="17">
        <v>15000</v>
      </c>
      <c r="F15" s="14">
        <f t="shared" si="0"/>
        <v>100</v>
      </c>
      <c r="G15" s="17">
        <v>0</v>
      </c>
      <c r="H15" s="14">
        <f>0</f>
        <v>0</v>
      </c>
    </row>
    <row r="16" spans="2:8" ht="16.5" thickBot="1" x14ac:dyDescent="0.3">
      <c r="B16" s="19" t="s">
        <v>4</v>
      </c>
      <c r="C16" s="29"/>
      <c r="D16" s="24">
        <f>SUM(D9:D15)</f>
        <v>17452790.609999999</v>
      </c>
      <c r="E16" s="24">
        <f>SUM(E9:E15)</f>
        <v>15301203.460000001</v>
      </c>
      <c r="F16" s="14">
        <f t="shared" si="0"/>
        <v>87.671959183609331</v>
      </c>
      <c r="G16" s="24">
        <f>SUM(G9:G15)</f>
        <v>14421187.010000002</v>
      </c>
      <c r="H16" s="14">
        <f>G16-E16</f>
        <v>-880016.44999999925</v>
      </c>
    </row>
  </sheetData>
  <mergeCells count="5">
    <mergeCell ref="B3:H3"/>
    <mergeCell ref="B4:D4"/>
    <mergeCell ref="B6:B7"/>
    <mergeCell ref="D6:F6"/>
    <mergeCell ref="G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2018-10-23T07:28:58Z</dcterms:created>
  <dcterms:modified xsi:type="dcterms:W3CDTF">2021-04-02T08:40:45Z</dcterms:modified>
</cp:coreProperties>
</file>